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.Malazonia\Desktop\დროებითი ხიმინჯების შემოთავაზებები\"/>
    </mc:Choice>
  </mc:AlternateContent>
  <bookViews>
    <workbookView xWindow="0" yWindow="0" windowWidth="23040" windowHeight="9192" tabRatio="816"/>
  </bookViews>
  <sheets>
    <sheet name="BOQ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3" l="1"/>
  <c r="H16" i="13"/>
  <c r="F15" i="13"/>
  <c r="L15" i="13" s="1"/>
  <c r="M15" i="13" s="1"/>
  <c r="M12" i="13"/>
  <c r="F12" i="13"/>
  <c r="F14" i="13" s="1"/>
  <c r="L14" i="13" s="1"/>
  <c r="M14" i="13" s="1"/>
  <c r="F10" i="13"/>
  <c r="F11" i="13" s="1"/>
  <c r="L11" i="13" s="1"/>
  <c r="M11" i="13" l="1"/>
  <c r="F13" i="13"/>
  <c r="L13" i="13" s="1"/>
  <c r="M13" i="13" s="1"/>
  <c r="L16" i="13" l="1"/>
  <c r="M16" i="13"/>
  <c r="M17" i="13" l="1"/>
  <c r="M18" i="13" s="1"/>
  <c r="M19" i="13" l="1"/>
  <c r="M20" i="13" s="1"/>
  <c r="M21" i="13" l="1"/>
  <c r="M22" i="13" s="1"/>
</calcChain>
</file>

<file path=xl/sharedStrings.xml><?xml version="1.0" encoding="utf-8"?>
<sst xmlns="http://schemas.openxmlformats.org/spreadsheetml/2006/main" count="42" uniqueCount="29">
  <si>
    <t>განზ.</t>
  </si>
  <si>
    <t>მასალა</t>
  </si>
  <si>
    <t>ხელფასი</t>
  </si>
  <si>
    <t>ჯამი</t>
  </si>
  <si>
    <t>სულ</t>
  </si>
  <si>
    <t>ერთ. ფასი</t>
  </si>
  <si>
    <t>ტ</t>
  </si>
  <si>
    <t xml:space="preserve">სამშენებლო ნაგვის გატანა </t>
  </si>
  <si>
    <t>კოდალა</t>
  </si>
  <si>
    <t>#</t>
  </si>
  <si>
    <t>სამუშაოს 
დასახელება</t>
  </si>
  <si>
    <t>ნორმატიული      რესურსი</t>
  </si>
  <si>
    <t>სამშენებლო    მექანიზმები</t>
  </si>
  <si>
    <t>ერთეულზე</t>
  </si>
  <si>
    <t>თავი 1</t>
  </si>
  <si>
    <t>1</t>
  </si>
  <si>
    <t>კუბ.მ</t>
  </si>
  <si>
    <t>მანქანა-მექანიზმები</t>
  </si>
  <si>
    <t>2</t>
  </si>
  <si>
    <t>3</t>
  </si>
  <si>
    <t>4</t>
  </si>
  <si>
    <t>გრუნტის გატანა ტერიტორიდან</t>
  </si>
  <si>
    <t>ზედნადები ხარჯი</t>
  </si>
  <si>
    <t>გეგმიური მოგება</t>
  </si>
  <si>
    <t>დღგ</t>
  </si>
  <si>
    <t>არსებული რკ/ბ საძირკვლების დემონტაჟი და დატვირთვა ავტოთვითმცლელებზე</t>
  </si>
  <si>
    <t>II-III კატ. გრუნტის დამუშავება მექანიზმებით, ავტოთვითმცლელზე დატვირთვით</t>
  </si>
  <si>
    <t>გრუნტის დამუშავების და საძირკვლების დემონტაჟის სამუშაოების ხარჯთაღრიცხვა</t>
  </si>
  <si>
    <t>ქ. თბილისი, ვაჟა ფშაველას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</si>
</sst>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Arial"/>
      <family val="2"/>
    </font>
    <font>
      <sz val="10"/>
      <name val="Arial"/>
      <family val="2"/>
      <charset val="204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0"/>
      <color rgb="FF00000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15" fillId="0" borderId="0"/>
  </cellStyleXfs>
  <cellXfs count="55">
    <xf numFmtId="0" fontId="0" fillId="0" borderId="0" xfId="0"/>
    <xf numFmtId="0" fontId="4" fillId="0" borderId="5" xfId="2" applyFont="1" applyBorder="1" applyAlignment="1">
      <alignment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43" fontId="14" fillId="0" borderId="8" xfId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11" fillId="3" borderId="5" xfId="0" applyFont="1" applyFill="1" applyBorder="1" applyAlignment="1">
      <alignment horizontal="left" vertical="center" wrapText="1"/>
    </xf>
    <xf numFmtId="0" fontId="11" fillId="3" borderId="5" xfId="3" applyFont="1" applyFill="1" applyBorder="1" applyAlignment="1">
      <alignment horizontal="center" vertical="center"/>
    </xf>
    <xf numFmtId="2" fontId="12" fillId="3" borderId="5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0" fontId="4" fillId="3" borderId="5" xfId="2" applyFont="1" applyFill="1" applyBorder="1" applyAlignment="1">
      <alignment horizontal="center" vertical="center" wrapText="1"/>
    </xf>
    <xf numFmtId="2" fontId="13" fillId="0" borderId="5" xfId="4" applyNumberFormat="1" applyFont="1" applyBorder="1" applyAlignment="1">
      <alignment horizontal="left" vertical="center" wrapText="1"/>
    </xf>
    <xf numFmtId="2" fontId="13" fillId="0" borderId="5" xfId="4" applyNumberFormat="1" applyFont="1" applyBorder="1" applyAlignment="1">
      <alignment horizontal="center" vertical="center" wrapText="1"/>
    </xf>
    <xf numFmtId="2" fontId="13" fillId="0" borderId="5" xfId="5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0" fontId="14" fillId="0" borderId="5" xfId="0" applyFont="1" applyBorder="1" applyAlignment="1">
      <alignment vertical="center"/>
    </xf>
    <xf numFmtId="0" fontId="14" fillId="0" borderId="5" xfId="0" applyFont="1" applyBorder="1"/>
    <xf numFmtId="43" fontId="14" fillId="0" borderId="5" xfId="1" applyFont="1" applyBorder="1"/>
    <xf numFmtId="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3" fontId="14" fillId="0" borderId="5" xfId="1" applyFont="1" applyBorder="1" applyAlignment="1">
      <alignment horizontal="center" vertical="center"/>
    </xf>
    <xf numFmtId="43" fontId="7" fillId="0" borderId="0" xfId="0" applyNumberFormat="1" applyFont="1"/>
    <xf numFmtId="43" fontId="4" fillId="3" borderId="6" xfId="1" applyFont="1" applyFill="1" applyBorder="1" applyAlignment="1">
      <alignment horizontal="center" vertical="center"/>
    </xf>
    <xf numFmtId="43" fontId="14" fillId="0" borderId="6" xfId="1" applyFont="1" applyBorder="1"/>
    <xf numFmtId="43" fontId="14" fillId="0" borderId="6" xfId="1" applyFont="1" applyBorder="1" applyAlignment="1">
      <alignment horizontal="center" vertical="center"/>
    </xf>
    <xf numFmtId="49" fontId="4" fillId="3" borderId="4" xfId="2" applyNumberFormat="1" applyFont="1" applyFill="1" applyBorder="1" applyAlignment="1">
      <alignment horizontal="center"/>
    </xf>
    <xf numFmtId="49" fontId="4" fillId="0" borderId="4" xfId="4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43" fontId="14" fillId="0" borderId="9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1" xfId="2" applyNumberFormat="1" applyFont="1" applyBorder="1" applyAlignment="1">
      <alignment horizontal="center"/>
    </xf>
    <xf numFmtId="49" fontId="4" fillId="0" borderId="4" xfId="2" applyNumberFormat="1" applyFont="1" applyBorder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wrapText="1"/>
    </xf>
    <xf numFmtId="0" fontId="4" fillId="0" borderId="5" xfId="2" applyFont="1" applyBorder="1" applyAlignment="1">
      <alignment horizontal="center" wrapText="1"/>
    </xf>
    <xf numFmtId="0" fontId="4" fillId="0" borderId="2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</cellXfs>
  <cellStyles count="8">
    <cellStyle name="Comma" xfId="1" builtinId="3"/>
    <cellStyle name="Comma 2" xfId="5"/>
    <cellStyle name="Normal" xfId="0" builtinId="0"/>
    <cellStyle name="Normal 10" xfId="3"/>
    <cellStyle name="Normal 2" xfId="7"/>
    <cellStyle name="Normal 3" xfId="4"/>
    <cellStyle name="Normal 55" xfId="6"/>
    <cellStyle name="Normal_gare wyalsadfenigagarini 2_SMSH2008-IIkv 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kaki Romelashvili" id="{A902BFF2-561B-43E9-A455-6B02C32C11A9}" userId="S::aromelashvili@m2.ge::944065e4-6523-459f-afaf-57eef841a4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tabSelected="1" zoomScale="85" zoomScaleNormal="85" workbookViewId="0">
      <selection activeCell="S12" sqref="S12"/>
    </sheetView>
  </sheetViews>
  <sheetFormatPr defaultColWidth="8.77734375" defaultRowHeight="14.4" x14ac:dyDescent="0.3"/>
  <cols>
    <col min="1" max="1" width="3" style="11" customWidth="1"/>
    <col min="2" max="2" width="5" style="37" customWidth="1"/>
    <col min="3" max="3" width="47.21875" style="11" customWidth="1"/>
    <col min="4" max="5" width="8.77734375" style="11"/>
    <col min="6" max="6" width="11.44140625" style="11" customWidth="1"/>
    <col min="7" max="7" width="8.77734375" style="11"/>
    <col min="8" max="8" width="13.44140625" style="11" customWidth="1"/>
    <col min="9" max="9" width="6.6640625" style="11" customWidth="1"/>
    <col min="10" max="10" width="14.6640625" style="11" customWidth="1"/>
    <col min="11" max="11" width="12.33203125" style="11" customWidth="1"/>
    <col min="12" max="12" width="14.44140625" style="11" customWidth="1"/>
    <col min="13" max="13" width="16.21875" style="11" customWidth="1"/>
    <col min="14" max="16384" width="8.77734375" style="11"/>
  </cols>
  <sheetData>
    <row r="2" spans="2:13" ht="15.6" x14ac:dyDescent="0.3">
      <c r="C2" s="41" t="s">
        <v>28</v>
      </c>
      <c r="D2" s="41"/>
      <c r="E2" s="41"/>
      <c r="F2" s="41"/>
      <c r="G2" s="41"/>
      <c r="H2" s="41"/>
      <c r="I2" s="41"/>
      <c r="J2" s="41"/>
      <c r="K2" s="41"/>
      <c r="L2" s="41"/>
    </row>
    <row r="4" spans="2:13" x14ac:dyDescent="0.3">
      <c r="C4" s="42" t="s">
        <v>27</v>
      </c>
      <c r="D4" s="42"/>
      <c r="E4" s="42"/>
      <c r="F4" s="42"/>
      <c r="G4" s="42"/>
      <c r="H4" s="42"/>
      <c r="I4" s="42"/>
      <c r="J4" s="42"/>
      <c r="K4" s="42"/>
      <c r="L4" s="42"/>
    </row>
    <row r="5" spans="2:13" ht="15" thickBot="1" x14ac:dyDescent="0.35"/>
    <row r="6" spans="2:13" ht="14.4" customHeight="1" x14ac:dyDescent="0.3">
      <c r="B6" s="43" t="s">
        <v>9</v>
      </c>
      <c r="C6" s="45" t="s">
        <v>10</v>
      </c>
      <c r="D6" s="47" t="s">
        <v>0</v>
      </c>
      <c r="E6" s="49" t="s">
        <v>11</v>
      </c>
      <c r="F6" s="49"/>
      <c r="G6" s="51" t="s">
        <v>1</v>
      </c>
      <c r="H6" s="51"/>
      <c r="I6" s="51" t="s">
        <v>2</v>
      </c>
      <c r="J6" s="51"/>
      <c r="K6" s="53" t="s">
        <v>12</v>
      </c>
      <c r="L6" s="53"/>
      <c r="M6" s="39" t="s">
        <v>3</v>
      </c>
    </row>
    <row r="7" spans="2:13" x14ac:dyDescent="0.3">
      <c r="B7" s="44"/>
      <c r="C7" s="46"/>
      <c r="D7" s="48"/>
      <c r="E7" s="50"/>
      <c r="F7" s="50"/>
      <c r="G7" s="52"/>
      <c r="H7" s="52"/>
      <c r="I7" s="52"/>
      <c r="J7" s="52"/>
      <c r="K7" s="54"/>
      <c r="L7" s="54"/>
      <c r="M7" s="40"/>
    </row>
    <row r="8" spans="2:13" ht="27.6" x14ac:dyDescent="0.3">
      <c r="B8" s="44"/>
      <c r="C8" s="46"/>
      <c r="D8" s="48"/>
      <c r="E8" s="36" t="s">
        <v>13</v>
      </c>
      <c r="F8" s="1" t="s">
        <v>4</v>
      </c>
      <c r="G8" s="36" t="s">
        <v>5</v>
      </c>
      <c r="H8" s="36" t="s">
        <v>4</v>
      </c>
      <c r="I8" s="36" t="s">
        <v>5</v>
      </c>
      <c r="J8" s="36" t="s">
        <v>4</v>
      </c>
      <c r="K8" s="36" t="s">
        <v>5</v>
      </c>
      <c r="L8" s="36" t="s">
        <v>4</v>
      </c>
      <c r="M8" s="40"/>
    </row>
    <row r="9" spans="2:13" ht="15.6" x14ac:dyDescent="0.3">
      <c r="B9" s="31"/>
      <c r="C9" s="12" t="s">
        <v>14</v>
      </c>
      <c r="D9" s="13"/>
      <c r="E9" s="14"/>
      <c r="F9" s="15"/>
      <c r="G9" s="16"/>
      <c r="H9" s="16"/>
      <c r="I9" s="16"/>
      <c r="J9" s="16"/>
      <c r="K9" s="16"/>
      <c r="L9" s="16"/>
      <c r="M9" s="28"/>
    </row>
    <row r="10" spans="2:13" ht="27.6" x14ac:dyDescent="0.3">
      <c r="B10" s="33" t="s">
        <v>15</v>
      </c>
      <c r="C10" s="6" t="s">
        <v>26</v>
      </c>
      <c r="D10" s="7" t="s">
        <v>16</v>
      </c>
      <c r="E10" s="7"/>
      <c r="F10" s="8">
        <f>3152.1+18347.9+2132.21</f>
        <v>23632.21</v>
      </c>
      <c r="G10" s="8"/>
      <c r="H10" s="8"/>
      <c r="I10" s="8"/>
      <c r="J10" s="8"/>
      <c r="K10" s="8"/>
      <c r="L10" s="8"/>
      <c r="M10" s="9"/>
    </row>
    <row r="11" spans="2:13" x14ac:dyDescent="0.3">
      <c r="B11" s="32"/>
      <c r="C11" s="17" t="s">
        <v>17</v>
      </c>
      <c r="D11" s="18" t="s">
        <v>16</v>
      </c>
      <c r="E11" s="18">
        <v>1</v>
      </c>
      <c r="F11" s="19">
        <f>E11*F10</f>
        <v>23632.21</v>
      </c>
      <c r="G11" s="10"/>
      <c r="H11" s="10"/>
      <c r="I11" s="10"/>
      <c r="J11" s="10"/>
      <c r="K11" s="10">
        <v>0</v>
      </c>
      <c r="L11" s="10">
        <f>F11*K11</f>
        <v>0</v>
      </c>
      <c r="M11" s="35">
        <f t="shared" ref="M11:M15" si="0">L11+J11+H11</f>
        <v>0</v>
      </c>
    </row>
    <row r="12" spans="2:13" ht="27.6" x14ac:dyDescent="0.3">
      <c r="B12" s="33" t="s">
        <v>18</v>
      </c>
      <c r="C12" s="6" t="s">
        <v>25</v>
      </c>
      <c r="D12" s="7" t="s">
        <v>16</v>
      </c>
      <c r="E12" s="7"/>
      <c r="F12" s="8">
        <f>276*0.4*3+276*0.5*0.5+1330*0.15</f>
        <v>599.70000000000005</v>
      </c>
      <c r="G12" s="8"/>
      <c r="H12" s="8"/>
      <c r="I12" s="8"/>
      <c r="J12" s="8"/>
      <c r="K12" s="8"/>
      <c r="L12" s="8"/>
      <c r="M12" s="9">
        <f t="shared" si="0"/>
        <v>0</v>
      </c>
    </row>
    <row r="13" spans="2:13" x14ac:dyDescent="0.3">
      <c r="B13" s="32"/>
      <c r="C13" s="17" t="s">
        <v>8</v>
      </c>
      <c r="D13" s="18" t="s">
        <v>16</v>
      </c>
      <c r="E13" s="18">
        <v>1</v>
      </c>
      <c r="F13" s="19">
        <f>E13*F12</f>
        <v>599.70000000000005</v>
      </c>
      <c r="G13" s="10"/>
      <c r="H13" s="10"/>
      <c r="I13" s="10"/>
      <c r="J13" s="10"/>
      <c r="K13" s="10">
        <v>0</v>
      </c>
      <c r="L13" s="10">
        <f>F13*K13</f>
        <v>0</v>
      </c>
      <c r="M13" s="35">
        <f t="shared" si="0"/>
        <v>0</v>
      </c>
    </row>
    <row r="14" spans="2:13" x14ac:dyDescent="0.3">
      <c r="B14" s="33" t="s">
        <v>19</v>
      </c>
      <c r="C14" s="6" t="s">
        <v>7</v>
      </c>
      <c r="D14" s="7" t="s">
        <v>6</v>
      </c>
      <c r="E14" s="7">
        <v>2.2000000000000002</v>
      </c>
      <c r="F14" s="8">
        <f>E14*(F12+0.2*3.14*0.5*0.5*138)</f>
        <v>1367.0052000000003</v>
      </c>
      <c r="G14" s="8"/>
      <c r="H14" s="8"/>
      <c r="I14" s="8"/>
      <c r="J14" s="8"/>
      <c r="K14" s="8">
        <v>0</v>
      </c>
      <c r="L14" s="8">
        <f>K14*F14</f>
        <v>0</v>
      </c>
      <c r="M14" s="9">
        <f t="shared" si="0"/>
        <v>0</v>
      </c>
    </row>
    <row r="15" spans="2:13" x14ac:dyDescent="0.3">
      <c r="B15" s="33" t="s">
        <v>20</v>
      </c>
      <c r="C15" s="6" t="s">
        <v>21</v>
      </c>
      <c r="D15" s="7" t="s">
        <v>6</v>
      </c>
      <c r="E15" s="7"/>
      <c r="F15" s="8">
        <f>(F10)*1.75</f>
        <v>41356.3675</v>
      </c>
      <c r="G15" s="8"/>
      <c r="H15" s="8"/>
      <c r="I15" s="8"/>
      <c r="J15" s="8"/>
      <c r="K15" s="8">
        <v>0</v>
      </c>
      <c r="L15" s="8">
        <f>F15*K15</f>
        <v>0</v>
      </c>
      <c r="M15" s="9">
        <f t="shared" si="0"/>
        <v>0</v>
      </c>
    </row>
    <row r="16" spans="2:13" x14ac:dyDescent="0.3">
      <c r="B16" s="34"/>
      <c r="C16" s="21" t="s">
        <v>3</v>
      </c>
      <c r="D16" s="22"/>
      <c r="E16" s="22"/>
      <c r="F16" s="22"/>
      <c r="G16" s="22"/>
      <c r="H16" s="29">
        <f>SUM(H11:H15)</f>
        <v>0</v>
      </c>
      <c r="I16" s="23"/>
      <c r="J16" s="29">
        <f>SUM(J11:J15)</f>
        <v>0</v>
      </c>
      <c r="K16" s="23"/>
      <c r="L16" s="29">
        <f>SUM(L11:L15)</f>
        <v>0</v>
      </c>
      <c r="M16" s="29">
        <f>SUM(M10:M15)</f>
        <v>0</v>
      </c>
    </row>
    <row r="17" spans="2:13" x14ac:dyDescent="0.3">
      <c r="B17" s="34"/>
      <c r="C17" s="21" t="s">
        <v>22</v>
      </c>
      <c r="D17" s="24">
        <v>0</v>
      </c>
      <c r="E17" s="25"/>
      <c r="F17" s="25"/>
      <c r="G17" s="25"/>
      <c r="H17" s="26"/>
      <c r="I17" s="26"/>
      <c r="J17" s="26"/>
      <c r="K17" s="26"/>
      <c r="L17" s="26"/>
      <c r="M17" s="30">
        <f>M16*D17</f>
        <v>0</v>
      </c>
    </row>
    <row r="18" spans="2:13" x14ac:dyDescent="0.3">
      <c r="B18" s="34"/>
      <c r="C18" s="21" t="s">
        <v>3</v>
      </c>
      <c r="D18" s="25"/>
      <c r="E18" s="25"/>
      <c r="F18" s="25"/>
      <c r="G18" s="25"/>
      <c r="H18" s="26"/>
      <c r="I18" s="26"/>
      <c r="J18" s="26"/>
      <c r="K18" s="26"/>
      <c r="L18" s="26"/>
      <c r="M18" s="30">
        <f>SUM(M16:M17)</f>
        <v>0</v>
      </c>
    </row>
    <row r="19" spans="2:13" x14ac:dyDescent="0.3">
      <c r="B19" s="34"/>
      <c r="C19" s="21" t="s">
        <v>23</v>
      </c>
      <c r="D19" s="24">
        <v>0</v>
      </c>
      <c r="E19" s="25"/>
      <c r="F19" s="25"/>
      <c r="G19" s="25"/>
      <c r="H19" s="26"/>
      <c r="I19" s="26"/>
      <c r="J19" s="26"/>
      <c r="K19" s="26"/>
      <c r="L19" s="26"/>
      <c r="M19" s="30">
        <f>M18*D19</f>
        <v>0</v>
      </c>
    </row>
    <row r="20" spans="2:13" x14ac:dyDescent="0.3">
      <c r="B20" s="34"/>
      <c r="C20" s="21" t="s">
        <v>3</v>
      </c>
      <c r="D20" s="25"/>
      <c r="E20" s="25"/>
      <c r="F20" s="25"/>
      <c r="G20" s="25"/>
      <c r="H20" s="26"/>
      <c r="I20" s="26"/>
      <c r="J20" s="26"/>
      <c r="K20" s="26"/>
      <c r="L20" s="26"/>
      <c r="M20" s="30">
        <f>SUM(M18:M19)</f>
        <v>0</v>
      </c>
    </row>
    <row r="21" spans="2:13" x14ac:dyDescent="0.3">
      <c r="B21" s="34"/>
      <c r="C21" s="21" t="s">
        <v>24</v>
      </c>
      <c r="D21" s="24">
        <v>0.18</v>
      </c>
      <c r="E21" s="25"/>
      <c r="F21" s="25"/>
      <c r="G21" s="25"/>
      <c r="H21" s="26"/>
      <c r="I21" s="26"/>
      <c r="J21" s="26"/>
      <c r="K21" s="26"/>
      <c r="L21" s="26"/>
      <c r="M21" s="30">
        <f>M20*D21</f>
        <v>0</v>
      </c>
    </row>
    <row r="22" spans="2:13" ht="15" thickBot="1" x14ac:dyDescent="0.35">
      <c r="B22" s="5"/>
      <c r="C22" s="2" t="s">
        <v>3</v>
      </c>
      <c r="D22" s="3"/>
      <c r="E22" s="3"/>
      <c r="F22" s="3"/>
      <c r="G22" s="3"/>
      <c r="H22" s="4"/>
      <c r="I22" s="4"/>
      <c r="J22" s="4"/>
      <c r="K22" s="4"/>
      <c r="L22" s="4"/>
      <c r="M22" s="38">
        <f>SUM(M20:M21)</f>
        <v>0</v>
      </c>
    </row>
    <row r="25" spans="2:13" x14ac:dyDescent="0.3">
      <c r="J25" s="20"/>
    </row>
    <row r="27" spans="2:13" x14ac:dyDescent="0.3">
      <c r="M27" s="27"/>
    </row>
    <row r="28" spans="2:13" x14ac:dyDescent="0.3">
      <c r="M28" s="27"/>
    </row>
  </sheetData>
  <mergeCells count="10">
    <mergeCell ref="M6:M8"/>
    <mergeCell ref="C2:L2"/>
    <mergeCell ref="C4:L4"/>
    <mergeCell ref="B6:B8"/>
    <mergeCell ref="C6:C8"/>
    <mergeCell ref="D6:D8"/>
    <mergeCell ref="E6:F7"/>
    <mergeCell ref="G6:H7"/>
    <mergeCell ref="I6:J7"/>
    <mergeCell ref="K6:L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Akaki Romelashvili</dc:creator>
  <cp:lastModifiedBy>D.Malazonia</cp:lastModifiedBy>
  <dcterms:created xsi:type="dcterms:W3CDTF">2015-06-05T18:17:20Z</dcterms:created>
  <dcterms:modified xsi:type="dcterms:W3CDTF">2023-05-24T13:55:25Z</dcterms:modified>
</cp:coreProperties>
</file>