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ისანი\"/>
    </mc:Choice>
  </mc:AlternateContent>
  <bookViews>
    <workbookView xWindow="0" yWindow="0" windowWidth="28800" windowHeight="12132" tabRatio="599" activeTab="1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'1-1'!$A$9:$M$152</definedName>
    <definedName name="_xlnm.Print_Area" localSheetId="0">'1-1'!$A$1:$M$164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" i="104" l="1"/>
  <c r="L12" i="104"/>
  <c r="M12" i="104" s="1"/>
  <c r="L13" i="104"/>
  <c r="M13" i="104" s="1"/>
  <c r="H14" i="104"/>
  <c r="M14" i="104"/>
  <c r="H147" i="104"/>
  <c r="M147" i="104" s="1"/>
  <c r="M146" i="104"/>
  <c r="J145" i="104"/>
  <c r="M145" i="104" s="1"/>
  <c r="H144" i="104"/>
  <c r="M144" i="104" s="1"/>
  <c r="H143" i="104"/>
  <c r="M143" i="104" s="1"/>
  <c r="H141" i="104"/>
  <c r="M141" i="104" s="1"/>
  <c r="M140" i="104"/>
  <c r="J139" i="104"/>
  <c r="M139" i="104" s="1"/>
  <c r="H138" i="104"/>
  <c r="M138" i="104" s="1"/>
  <c r="H137" i="104"/>
  <c r="M137" i="104" s="1"/>
  <c r="H108" i="104"/>
  <c r="M108" i="104" s="1"/>
  <c r="M107" i="104"/>
  <c r="J106" i="104"/>
  <c r="M106" i="104" s="1"/>
  <c r="H105" i="104"/>
  <c r="M105" i="104" s="1"/>
  <c r="H104" i="104"/>
  <c r="M104" i="104" s="1"/>
  <c r="H102" i="104"/>
  <c r="M102" i="104" s="1"/>
  <c r="M101" i="104"/>
  <c r="J100" i="104"/>
  <c r="M100" i="104" s="1"/>
  <c r="H99" i="104"/>
  <c r="M99" i="104" s="1"/>
  <c r="H98" i="104"/>
  <c r="M98" i="104" s="1"/>
  <c r="H96" i="104"/>
  <c r="M96" i="104" s="1"/>
  <c r="M95" i="104"/>
  <c r="J94" i="104"/>
  <c r="M94" i="104" s="1"/>
  <c r="H93" i="104"/>
  <c r="M93" i="104" s="1"/>
  <c r="H92" i="104"/>
  <c r="M92" i="104" s="1"/>
  <c r="H66" i="104"/>
  <c r="M66" i="104" s="1"/>
  <c r="H65" i="104"/>
  <c r="M65" i="104" s="1"/>
  <c r="H90" i="104"/>
  <c r="M90" i="104" s="1"/>
  <c r="M89" i="104"/>
  <c r="J88" i="104"/>
  <c r="M88" i="104" s="1"/>
  <c r="H87" i="104"/>
  <c r="M87" i="104" s="1"/>
  <c r="H86" i="104"/>
  <c r="M86" i="104" s="1"/>
  <c r="H85" i="104"/>
  <c r="M85" i="104" s="1"/>
  <c r="H84" i="104"/>
  <c r="M84" i="104" s="1"/>
  <c r="H79" i="104"/>
  <c r="M79" i="104" s="1"/>
  <c r="H113" i="104"/>
  <c r="M113" i="104" s="1"/>
  <c r="H119" i="104"/>
  <c r="M119" i="104" s="1"/>
  <c r="H118" i="104"/>
  <c r="M118" i="104" s="1"/>
  <c r="H127" i="104"/>
  <c r="M127" i="104" s="1"/>
  <c r="H126" i="104"/>
  <c r="M126" i="104" s="1"/>
  <c r="H125" i="104"/>
  <c r="M125" i="104" s="1"/>
  <c r="H131" i="104"/>
  <c r="M131" i="104" s="1"/>
  <c r="H130" i="104"/>
  <c r="M130" i="104" s="1"/>
  <c r="H124" i="104"/>
  <c r="M124" i="104" s="1"/>
  <c r="H48" i="104"/>
  <c r="M48" i="104" s="1"/>
  <c r="H43" i="104"/>
  <c r="M43" i="104" s="1"/>
  <c r="H32" i="104"/>
  <c r="M32" i="104" s="1"/>
  <c r="H31" i="104"/>
  <c r="M31" i="104" s="1"/>
  <c r="H30" i="104"/>
  <c r="M30" i="104" s="1"/>
  <c r="H135" i="104" l="1"/>
  <c r="M135" i="104" s="1"/>
  <c r="M134" i="104"/>
  <c r="J133" i="104"/>
  <c r="M133" i="104" s="1"/>
  <c r="H132" i="104"/>
  <c r="M132" i="104" s="1"/>
  <c r="H129" i="104"/>
  <c r="M129" i="104" s="1"/>
  <c r="H128" i="104"/>
  <c r="M128" i="104" s="1"/>
  <c r="H122" i="104" l="1"/>
  <c r="M122" i="104" s="1"/>
  <c r="M121" i="104"/>
  <c r="J120" i="104"/>
  <c r="M120" i="104" s="1"/>
  <c r="H116" i="104"/>
  <c r="M116" i="104" s="1"/>
  <c r="M115" i="104"/>
  <c r="J114" i="104"/>
  <c r="M114" i="104" s="1"/>
  <c r="H112" i="104"/>
  <c r="M112" i="104" s="1"/>
  <c r="H111" i="104"/>
  <c r="M111" i="104" s="1"/>
  <c r="H110" i="104"/>
  <c r="M110" i="104" s="1"/>
  <c r="H77" i="104"/>
  <c r="M77" i="104" s="1"/>
  <c r="H78" i="104"/>
  <c r="M78" i="104" s="1"/>
  <c r="H82" i="104"/>
  <c r="M82" i="104" s="1"/>
  <c r="M81" i="104"/>
  <c r="J80" i="104"/>
  <c r="M80" i="104" s="1"/>
  <c r="H76" i="104"/>
  <c r="M76" i="104" s="1"/>
  <c r="H18" i="104"/>
  <c r="M18" i="104" s="1"/>
  <c r="L17" i="104"/>
  <c r="M17" i="104" s="1"/>
  <c r="L16" i="104"/>
  <c r="J16" i="104"/>
  <c r="H47" i="104"/>
  <c r="M47" i="104" s="1"/>
  <c r="H56" i="104"/>
  <c r="M56" i="104" s="1"/>
  <c r="H55" i="104"/>
  <c r="M55" i="104" s="1"/>
  <c r="H64" i="104"/>
  <c r="M64" i="104" s="1"/>
  <c r="H63" i="104"/>
  <c r="M63" i="104" s="1"/>
  <c r="H62" i="104"/>
  <c r="M62" i="104" s="1"/>
  <c r="H57" i="104"/>
  <c r="M57" i="104" s="1"/>
  <c r="H45" i="104"/>
  <c r="M45" i="104" s="1"/>
  <c r="H44" i="104"/>
  <c r="M44" i="104" s="1"/>
  <c r="H42" i="104"/>
  <c r="M42" i="104" s="1"/>
  <c r="H41" i="104"/>
  <c r="M41" i="104" s="1"/>
  <c r="H46" i="104"/>
  <c r="M46" i="104" s="1"/>
  <c r="H39" i="104"/>
  <c r="M39" i="104" s="1"/>
  <c r="L38" i="104"/>
  <c r="M38" i="104" s="1"/>
  <c r="L37" i="104"/>
  <c r="J37" i="104"/>
  <c r="H35" i="104"/>
  <c r="M35" i="104" s="1"/>
  <c r="M34" i="104"/>
  <c r="J33" i="104"/>
  <c r="M33" i="104" s="1"/>
  <c r="H29" i="104"/>
  <c r="M29" i="104" s="1"/>
  <c r="H28" i="104"/>
  <c r="M28" i="104" s="1"/>
  <c r="H26" i="104"/>
  <c r="M26" i="104" s="1"/>
  <c r="L25" i="104"/>
  <c r="M25" i="104" s="1"/>
  <c r="L24" i="104"/>
  <c r="J24" i="104"/>
  <c r="H22" i="104"/>
  <c r="M22" i="104" s="1"/>
  <c r="L21" i="104"/>
  <c r="M21" i="104" s="1"/>
  <c r="L20" i="104"/>
  <c r="J20" i="104"/>
  <c r="M20" i="104" l="1"/>
  <c r="M24" i="104"/>
  <c r="M16" i="104"/>
  <c r="M37" i="104"/>
  <c r="J149" i="104"/>
  <c r="J72" i="104"/>
  <c r="M72" i="104" s="1"/>
  <c r="J67" i="104"/>
  <c r="M67" i="104" s="1"/>
  <c r="J58" i="104"/>
  <c r="M58" i="104" s="1"/>
  <c r="H74" i="104" l="1"/>
  <c r="M74" i="104" s="1"/>
  <c r="M73" i="104"/>
  <c r="H71" i="104"/>
  <c r="M71" i="104" s="1"/>
  <c r="H69" i="104"/>
  <c r="M69" i="104" s="1"/>
  <c r="M68" i="104"/>
  <c r="H60" i="104"/>
  <c r="M60" i="104" s="1"/>
  <c r="M59" i="104"/>
  <c r="H54" i="104"/>
  <c r="M54" i="104" s="1"/>
  <c r="H53" i="104"/>
  <c r="M53" i="104" s="1"/>
  <c r="H51" i="104"/>
  <c r="M51" i="104" s="1"/>
  <c r="M50" i="104"/>
  <c r="J49" i="104"/>
  <c r="M49" i="104" s="1"/>
  <c r="L150" i="104" l="1"/>
  <c r="M150" i="104" s="1"/>
  <c r="H149" i="104" l="1"/>
  <c r="M149" i="104" s="1"/>
  <c r="H152" i="104" l="1"/>
  <c r="M152" i="104" l="1"/>
  <c r="M151" i="104"/>
  <c r="L153" i="104" l="1"/>
  <c r="D149" i="104" l="1"/>
  <c r="J153" i="104" l="1"/>
  <c r="M153" i="104" l="1"/>
  <c r="H153" i="104"/>
  <c r="M154" i="104" s="1"/>
  <c r="M155" i="104" l="1"/>
  <c r="M156" i="104" s="1"/>
  <c r="M157" i="104" s="1"/>
  <c r="M158" i="104" l="1"/>
  <c r="M159" i="104" l="1"/>
  <c r="M160" i="104" l="1"/>
  <c r="M161" i="104" s="1"/>
</calcChain>
</file>

<file path=xl/sharedStrings.xml><?xml version="1.0" encoding="utf-8"?>
<sst xmlns="http://schemas.openxmlformats.org/spreadsheetml/2006/main" count="397" uniqueCount="145">
  <si>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</si>
  <si>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</si>
  <si>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</si>
  <si>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</si>
  <si>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</si>
  <si>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</si>
  <si>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</si>
  <si>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</si>
  <si>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</si>
  <si>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</si>
  <si>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</si>
  <si>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</si>
  <si>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</si>
  <si>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</si>
  <si>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</si>
  <si>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</si>
  <si>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</si>
  <si>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</si>
  <si>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</si>
  <si>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</si>
  <si>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</si>
  <si>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</si>
  <si>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</si>
  <si>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</si>
  <si>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</si>
  <si>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</si>
  <si>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</si>
  <si>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</si>
  <si>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</si>
  <si>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</si>
  <si>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</si>
  <si>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</si>
  <si>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</si>
  <si>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</si>
  <si>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</si>
  <si>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</si>
  <si>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</si>
  <si>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</si>
  <si>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</si>
  <si>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</si>
  <si>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</si>
  <si>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</si>
  <si>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</si>
  <si>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</si>
  <si>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</si>
  <si>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</si>
  <si>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</si>
  <si>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</si>
  <si>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</si>
  <si>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</si>
  <si>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</si>
  <si>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</si>
  <si>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</si>
  <si>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</si>
  <si>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</si>
  <si>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</si>
  <si>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</si>
  <si>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</si>
  <si>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</si>
  <si>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</si>
  <si>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</si>
  <si>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</si>
  <si>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</si>
  <si>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</si>
  <si>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</si>
  <si>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</si>
  <si>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</si>
  <si>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</si>
  <si>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</si>
  <si>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</si>
  <si>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სანათების დემონტაჟი</t>
  </si>
  <si>
    <t>მ</t>
  </si>
  <si>
    <t>გარე მონტაჟის ამომრთველების ყუთი (12 ამომრთველიანი)</t>
  </si>
  <si>
    <t>c</t>
  </si>
  <si>
    <t>ელ. კარადის მოწყობა</t>
  </si>
  <si>
    <t>C25 ამომრთველი (Shneider, Siemens,ABB)</t>
  </si>
  <si>
    <t>C16 ამომრთველი (Shneider, Siemens,ABB)</t>
  </si>
  <si>
    <t>ც</t>
  </si>
  <si>
    <t>დამიწების შემკრები კონტური (მინიმუმ 16 პორტიანი)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</si>
  <si>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</si>
  <si>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</si>
  <si>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</si>
  <si>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</si>
  <si>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</si>
  <si>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</si>
  <si>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</si>
  <si>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FTP CAT5 სადენი</t>
  </si>
  <si>
    <t xml:space="preserve">სხვადასხვა ზომის ბუნიკები </t>
  </si>
  <si>
    <t>MDF კარის მონტაჟი</t>
  </si>
  <si>
    <t>MDF კარის დემონტაჟი</t>
  </si>
  <si>
    <t>MDF კარი (კომპლექტი)</t>
  </si>
  <si>
    <t>შიდა სამღებრო სამუშაოები</t>
  </si>
  <si>
    <t>კგ</t>
  </si>
  <si>
    <t>სამღებრო ბინტი</t>
  </si>
  <si>
    <t>0.4 მმ ფურცლოვანი მეტალი</t>
  </si>
  <si>
    <t>გერმეტიკი</t>
  </si>
  <si>
    <t>თაბაშირმუყაოს ჭერის და ტიხრების დემონტაჟი</t>
  </si>
  <si>
    <t>კერამოგრანიტის და მოჭიმულია იატაკის აყრა</t>
  </si>
  <si>
    <t>წერტ.</t>
  </si>
  <si>
    <t>კანალიზაციის და წყალგაყვანილობის მოწყობა</t>
  </si>
  <si>
    <t>50 მმ საკანალიზაციო მილი</t>
  </si>
  <si>
    <t>50 მმ მუხლი</t>
  </si>
  <si>
    <t>16 მმ წლის მილი</t>
  </si>
  <si>
    <t>16 მმ მუხლი და ქურო</t>
  </si>
  <si>
    <t>16 მმ ვინტილი</t>
  </si>
  <si>
    <t>C63/3P ამომრთველი (Shneider, Siemens,ABB)</t>
  </si>
  <si>
    <t>C40/3P ამომრთველი (Shneider, Siemens,ABB)</t>
  </si>
  <si>
    <t xml:space="preserve">3P 80A მრიცხველი </t>
  </si>
  <si>
    <t>ბანერებისთვის მეტალის კონსტრუქციების მოწყობა</t>
  </si>
  <si>
    <t>სხვადასხვა ზომის მილკვადრატი</t>
  </si>
  <si>
    <t>ტ</t>
  </si>
  <si>
    <t>ელექტროდი</t>
  </si>
  <si>
    <t>საჭრელი ქვა</t>
  </si>
  <si>
    <t>2 მმ მეტალის ფურცელი</t>
  </si>
  <si>
    <t>მეტალის ანჯამები (200კგ)</t>
  </si>
  <si>
    <t>მეტალის კარის საკეტი (სახელურებით)</t>
  </si>
  <si>
    <t>პლასტიკატის შეკიდული ჭერი</t>
  </si>
  <si>
    <t>საღებავი (RAL 9010)</t>
  </si>
  <si>
    <t>საღებავი (RAL 9011)</t>
  </si>
  <si>
    <t xml:space="preserve">ლედ სანათი 18W </t>
  </si>
  <si>
    <t>თაბაშირმუყაოს ჭერის მოწყობა</t>
  </si>
  <si>
    <t>UD პროფილი</t>
  </si>
  <si>
    <t>CD პროფილი</t>
  </si>
  <si>
    <t>თაბაშირმუყაოს ფილა</t>
  </si>
  <si>
    <t>UW პროფილი</t>
  </si>
  <si>
    <t>CW პროფილი</t>
  </si>
  <si>
    <t>რელსი</t>
  </si>
  <si>
    <t>7W 4500K პროჟექტორი</t>
  </si>
  <si>
    <t>მოჭიმული იატაკის მოწყობა</t>
  </si>
  <si>
    <t>ქვიშა</t>
  </si>
  <si>
    <t>ცემენტი</t>
  </si>
  <si>
    <t>კერამოგრანიტის დაგება (ფილას უფასოდ აიღებთ საწყობიდან)</t>
  </si>
  <si>
    <t xml:space="preserve">წებოცემენტი </t>
  </si>
  <si>
    <t>ფუგა</t>
  </si>
  <si>
    <t>კერამოგრანიტის პლინტუსების მოწყობა (ფილას უფასოდ აიღებთ საწყობიდან)</t>
  </si>
  <si>
    <t>ფასადის სამღებრო სამუშაოები</t>
  </si>
  <si>
    <t>ფასადის საღებავი</t>
  </si>
  <si>
    <t>მეტალის კონსტრუქციების სამღებრო სამუშაოები</t>
  </si>
  <si>
    <t>ანტიკოროზიული საღებავი</t>
  </si>
  <si>
    <t>20 კალენდარული დღე</t>
  </si>
  <si>
    <t>ისანი</t>
  </si>
  <si>
    <t>ბლოკის ტიხრების დემონტაჟი</t>
  </si>
  <si>
    <t xml:space="preserve">თაბაშირმუყაოს ტიხრის მოწყობა </t>
  </si>
  <si>
    <t>დაზიანებული პლასტიკატის შეკიდული ჭერის აღდგენა</t>
  </si>
  <si>
    <t>09.01.2022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</si>
</sst>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27" fillId="0" borderId="10" xfId="523" applyFont="1" applyFill="1" applyBorder="1" applyAlignment="1">
      <alignment horizontal="center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30480</xdr:colOff>
      <xdr:row>21</xdr:row>
      <xdr:rowOff>160020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07280" cy="368046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38100</xdr:colOff>
      <xdr:row>39</xdr:row>
      <xdr:rowOff>15240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667250" y="819150"/>
          <a:ext cx="6553200" cy="491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8</xdr:col>
      <xdr:colOff>135255</xdr:colOff>
      <xdr:row>62</xdr:row>
      <xdr:rowOff>144780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5720"/>
          <a:ext cx="5012055" cy="668274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16</xdr:col>
      <xdr:colOff>607695</xdr:colOff>
      <xdr:row>79</xdr:row>
      <xdr:rowOff>129540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873240"/>
          <a:ext cx="4874895" cy="6499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8</xdr:col>
      <xdr:colOff>9525</xdr:colOff>
      <xdr:row>103</xdr:row>
      <xdr:rowOff>144780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96600"/>
          <a:ext cx="4886325" cy="6515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53"/>
  <sheetViews>
    <sheetView view="pageBreakPreview" topLeftCell="A91" zoomScale="80" zoomScaleNormal="80" zoomScaleSheetLayoutView="80" workbookViewId="0">
      <selection activeCell="J123" sqref="J123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7" t="s">
        <v>140</v>
      </c>
      <c r="B1" s="177"/>
      <c r="C1" s="177"/>
      <c r="E1" s="166"/>
      <c r="F1" s="166"/>
      <c r="G1" s="166"/>
      <c r="H1" s="166"/>
      <c r="I1" s="166"/>
      <c r="J1" s="166"/>
      <c r="K1" s="166"/>
      <c r="L1" s="166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67"/>
      <c r="B3" s="167"/>
      <c r="C3" s="167"/>
      <c r="D3" s="118"/>
      <c r="E3" s="168"/>
      <c r="F3" s="168"/>
      <c r="G3" s="168"/>
      <c r="H3" s="168"/>
      <c r="I3" s="168"/>
      <c r="J3" s="168"/>
      <c r="K3" s="168"/>
      <c r="L3" s="168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67"/>
      <c r="B5" s="167"/>
      <c r="C5" s="167"/>
      <c r="D5" s="122"/>
      <c r="E5" s="168"/>
      <c r="F5" s="168"/>
      <c r="G5" s="168"/>
      <c r="H5" s="168"/>
      <c r="I5" s="168"/>
      <c r="J5" s="168"/>
      <c r="K5" s="168"/>
      <c r="L5" s="168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69" t="s">
        <v>1</v>
      </c>
      <c r="B7" s="171" t="s">
        <v>43</v>
      </c>
      <c r="C7" s="173" t="s">
        <v>45</v>
      </c>
      <c r="D7" s="175" t="s">
        <v>0</v>
      </c>
      <c r="E7" s="178" t="s">
        <v>35</v>
      </c>
      <c r="F7" s="175" t="s">
        <v>36</v>
      </c>
      <c r="G7" s="175" t="s">
        <v>37</v>
      </c>
      <c r="H7" s="175"/>
      <c r="I7" s="175" t="s">
        <v>38</v>
      </c>
      <c r="J7" s="175"/>
      <c r="K7" s="175" t="s">
        <v>39</v>
      </c>
      <c r="L7" s="175"/>
      <c r="M7" s="180" t="s">
        <v>40</v>
      </c>
    </row>
    <row r="8" spans="1:16" s="19" customFormat="1" ht="30" customHeight="1">
      <c r="A8" s="170"/>
      <c r="B8" s="172"/>
      <c r="C8" s="174"/>
      <c r="D8" s="176"/>
      <c r="E8" s="179"/>
      <c r="F8" s="176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81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140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141</v>
      </c>
      <c r="D11" s="26" t="s">
        <v>62</v>
      </c>
      <c r="E11" s="98"/>
      <c r="F11" s="130">
        <v>12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12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52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52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31">
        <v>2</v>
      </c>
      <c r="B15" s="88" t="s">
        <v>51</v>
      </c>
      <c r="C15" s="128" t="s">
        <v>89</v>
      </c>
      <c r="D15" s="26" t="s">
        <v>77</v>
      </c>
      <c r="E15" s="98"/>
      <c r="F15" s="130">
        <v>2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53</v>
      </c>
      <c r="D16" s="7" t="s">
        <v>77</v>
      </c>
      <c r="E16" s="126"/>
      <c r="F16" s="126">
        <v>2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>
        <f t="shared" ref="L16:L17" si="7">K16*F16</f>
        <v>0</v>
      </c>
      <c r="M16" s="127">
        <f t="shared" ref="M16:M18" si="8">L16+J16+H16</f>
        <v>0</v>
      </c>
      <c r="N16" s="84"/>
      <c r="O16" s="114">
        <v>6</v>
      </c>
    </row>
    <row r="17" spans="1:15" s="13" customFormat="1" ht="18" customHeight="1">
      <c r="A17" s="31"/>
      <c r="B17" s="89"/>
      <c r="C17" s="133" t="s">
        <v>52</v>
      </c>
      <c r="D17" s="115" t="s">
        <v>2</v>
      </c>
      <c r="E17" s="131"/>
      <c r="F17" s="132">
        <v>1</v>
      </c>
      <c r="G17" s="126"/>
      <c r="H17" s="126"/>
      <c r="I17" s="126"/>
      <c r="J17" s="126"/>
      <c r="K17" s="126">
        <v>0</v>
      </c>
      <c r="L17" s="126">
        <f t="shared" si="7"/>
        <v>0</v>
      </c>
      <c r="M17" s="127">
        <f t="shared" si="8"/>
        <v>0</v>
      </c>
      <c r="N17" s="51"/>
      <c r="O17" s="116"/>
    </row>
    <row r="18" spans="1:15" s="13" customFormat="1" ht="18" customHeight="1">
      <c r="A18" s="117"/>
      <c r="B18" s="107"/>
      <c r="C18" s="133" t="s">
        <v>44</v>
      </c>
      <c r="D18" s="115" t="s">
        <v>2</v>
      </c>
      <c r="E18" s="131"/>
      <c r="F18" s="132">
        <v>1</v>
      </c>
      <c r="G18" s="126">
        <v>0</v>
      </c>
      <c r="H18" s="126">
        <f t="shared" ref="H18" si="9">G18*F18</f>
        <v>0</v>
      </c>
      <c r="I18" s="126"/>
      <c r="J18" s="126"/>
      <c r="K18" s="126"/>
      <c r="L18" s="126"/>
      <c r="M18" s="127">
        <f t="shared" si="8"/>
        <v>0</v>
      </c>
      <c r="N18" s="51"/>
      <c r="O18" s="116"/>
    </row>
    <row r="19" spans="1:15" ht="54.6" customHeight="1">
      <c r="A19" s="31">
        <v>3</v>
      </c>
      <c r="B19" s="88" t="s">
        <v>51</v>
      </c>
      <c r="C19" s="128" t="s">
        <v>96</v>
      </c>
      <c r="D19" s="26" t="s">
        <v>62</v>
      </c>
      <c r="E19" s="98"/>
      <c r="F19" s="130">
        <v>54</v>
      </c>
      <c r="G19" s="126"/>
      <c r="H19" s="126"/>
      <c r="I19" s="126"/>
      <c r="J19" s="126"/>
      <c r="K19" s="126"/>
      <c r="L19" s="126"/>
      <c r="M19" s="127"/>
      <c r="N19" s="84"/>
      <c r="O19" s="113"/>
    </row>
    <row r="20" spans="1:15" ht="18" customHeight="1">
      <c r="A20" s="31"/>
      <c r="B20" s="125"/>
      <c r="C20" s="133" t="s">
        <v>53</v>
      </c>
      <c r="D20" s="7" t="s">
        <v>62</v>
      </c>
      <c r="E20" s="126"/>
      <c r="F20" s="126">
        <v>54</v>
      </c>
      <c r="G20" s="126"/>
      <c r="H20" s="126"/>
      <c r="I20" s="126">
        <v>0</v>
      </c>
      <c r="J20" s="126">
        <f t="shared" ref="J20" si="10">I20*F20</f>
        <v>0</v>
      </c>
      <c r="K20" s="126"/>
      <c r="L20" s="126">
        <f t="shared" ref="L20:L21" si="11">K20*F20</f>
        <v>0</v>
      </c>
      <c r="M20" s="127">
        <f t="shared" ref="M20:M22" si="12">L20+J20+H20</f>
        <v>0</v>
      </c>
      <c r="N20" s="84"/>
      <c r="O20" s="114">
        <v>6</v>
      </c>
    </row>
    <row r="21" spans="1:15" s="13" customFormat="1" ht="18" customHeight="1">
      <c r="A21" s="31"/>
      <c r="B21" s="89"/>
      <c r="C21" s="133" t="s">
        <v>52</v>
      </c>
      <c r="D21" s="115" t="s">
        <v>2</v>
      </c>
      <c r="E21" s="131"/>
      <c r="F21" s="132">
        <v>1</v>
      </c>
      <c r="G21" s="126"/>
      <c r="H21" s="126"/>
      <c r="I21" s="126"/>
      <c r="J21" s="126"/>
      <c r="K21" s="126">
        <v>0</v>
      </c>
      <c r="L21" s="126">
        <f t="shared" si="11"/>
        <v>0</v>
      </c>
      <c r="M21" s="127">
        <f t="shared" si="12"/>
        <v>0</v>
      </c>
      <c r="N21" s="51"/>
      <c r="O21" s="116"/>
    </row>
    <row r="22" spans="1:15" s="13" customFormat="1" ht="18" customHeight="1">
      <c r="A22" s="117"/>
      <c r="B22" s="107"/>
      <c r="C22" s="133" t="s">
        <v>44</v>
      </c>
      <c r="D22" s="115" t="s">
        <v>2</v>
      </c>
      <c r="E22" s="131"/>
      <c r="F22" s="132">
        <v>1</v>
      </c>
      <c r="G22" s="126">
        <v>0</v>
      </c>
      <c r="H22" s="126">
        <f t="shared" ref="H22" si="13">G22*F22</f>
        <v>0</v>
      </c>
      <c r="I22" s="126"/>
      <c r="J22" s="126"/>
      <c r="K22" s="126"/>
      <c r="L22" s="126"/>
      <c r="M22" s="127">
        <f t="shared" si="12"/>
        <v>0</v>
      </c>
      <c r="N22" s="51"/>
      <c r="O22" s="116"/>
    </row>
    <row r="23" spans="1:15" ht="54.6" customHeight="1">
      <c r="A23" s="31">
        <v>4</v>
      </c>
      <c r="B23" s="88" t="s">
        <v>51</v>
      </c>
      <c r="C23" s="128" t="s">
        <v>97</v>
      </c>
      <c r="D23" s="26" t="s">
        <v>62</v>
      </c>
      <c r="E23" s="98"/>
      <c r="F23" s="130">
        <v>40</v>
      </c>
      <c r="G23" s="126"/>
      <c r="H23" s="126"/>
      <c r="I23" s="126"/>
      <c r="J23" s="126"/>
      <c r="K23" s="126"/>
      <c r="L23" s="126"/>
      <c r="M23" s="127"/>
      <c r="N23" s="84"/>
      <c r="O23" s="113"/>
    </row>
    <row r="24" spans="1:15" ht="18" customHeight="1">
      <c r="A24" s="31"/>
      <c r="B24" s="125"/>
      <c r="C24" s="133" t="s">
        <v>53</v>
      </c>
      <c r="D24" s="7" t="s">
        <v>62</v>
      </c>
      <c r="E24" s="126"/>
      <c r="F24" s="126">
        <v>40</v>
      </c>
      <c r="G24" s="126"/>
      <c r="H24" s="126"/>
      <c r="I24" s="126">
        <v>0</v>
      </c>
      <c r="J24" s="126">
        <f t="shared" ref="J24" si="14">I24*F24</f>
        <v>0</v>
      </c>
      <c r="K24" s="126"/>
      <c r="L24" s="126">
        <f t="shared" ref="L24:L25" si="15">K24*F24</f>
        <v>0</v>
      </c>
      <c r="M24" s="127">
        <f t="shared" ref="M24:M26" si="16">L24+J24+H24</f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>
        <v>0</v>
      </c>
      <c r="L25" s="126">
        <f t="shared" si="15"/>
        <v>0</v>
      </c>
      <c r="M25" s="127">
        <f t="shared" si="16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7">G26*F26</f>
        <v>0</v>
      </c>
      <c r="I26" s="126"/>
      <c r="J26" s="126"/>
      <c r="K26" s="126"/>
      <c r="L26" s="126"/>
      <c r="M26" s="127">
        <f t="shared" si="16"/>
        <v>0</v>
      </c>
      <c r="N26" s="51"/>
      <c r="O26" s="116"/>
    </row>
    <row r="27" spans="1:15" ht="34.950000000000003" customHeight="1">
      <c r="A27" s="31">
        <v>5</v>
      </c>
      <c r="B27" s="88" t="s">
        <v>51</v>
      </c>
      <c r="C27" s="128" t="s">
        <v>99</v>
      </c>
      <c r="D27" s="26" t="s">
        <v>98</v>
      </c>
      <c r="E27" s="98"/>
      <c r="F27" s="130">
        <v>6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100</v>
      </c>
      <c r="D28" s="7" t="s">
        <v>71</v>
      </c>
      <c r="E28" s="126"/>
      <c r="F28" s="126">
        <v>17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101</v>
      </c>
      <c r="D29" s="26" t="s">
        <v>68</v>
      </c>
      <c r="E29" s="126"/>
      <c r="F29" s="126">
        <v>8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 t="shared" ref="M29:M35" si="18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102</v>
      </c>
      <c r="D30" s="7" t="s">
        <v>71</v>
      </c>
      <c r="E30" s="126"/>
      <c r="F30" s="126">
        <v>22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>H30</f>
        <v>0</v>
      </c>
      <c r="N30" s="84"/>
      <c r="O30" s="114">
        <v>6</v>
      </c>
    </row>
    <row r="31" spans="1:15" ht="18" customHeight="1">
      <c r="A31" s="31"/>
      <c r="B31" s="125"/>
      <c r="C31" s="133" t="s">
        <v>103</v>
      </c>
      <c r="D31" s="26" t="s">
        <v>68</v>
      </c>
      <c r="E31" s="126"/>
      <c r="F31" s="126">
        <v>18</v>
      </c>
      <c r="G31" s="126">
        <v>0</v>
      </c>
      <c r="H31" s="126">
        <f>G31*F31</f>
        <v>0</v>
      </c>
      <c r="I31" s="126"/>
      <c r="J31" s="126"/>
      <c r="K31" s="126"/>
      <c r="L31" s="126"/>
      <c r="M31" s="127">
        <f t="shared" ref="M31" si="19">L31+J31+H31</f>
        <v>0</v>
      </c>
      <c r="N31" s="84"/>
      <c r="O31" s="114">
        <v>6</v>
      </c>
    </row>
    <row r="32" spans="1:15" ht="18" customHeight="1">
      <c r="A32" s="31"/>
      <c r="B32" s="125"/>
      <c r="C32" s="133" t="s">
        <v>104</v>
      </c>
      <c r="D32" s="26" t="s">
        <v>68</v>
      </c>
      <c r="E32" s="126"/>
      <c r="F32" s="126">
        <v>4</v>
      </c>
      <c r="G32" s="126">
        <v>0</v>
      </c>
      <c r="H32" s="126">
        <f>G32*F32</f>
        <v>0</v>
      </c>
      <c r="I32" s="126"/>
      <c r="J32" s="126"/>
      <c r="K32" s="126"/>
      <c r="L32" s="126"/>
      <c r="M32" s="127">
        <f t="shared" ref="M32" si="20">L32+J32+H32</f>
        <v>0</v>
      </c>
      <c r="N32" s="84"/>
      <c r="O32" s="114">
        <v>6</v>
      </c>
    </row>
    <row r="33" spans="1:15" ht="18" customHeight="1">
      <c r="A33" s="31"/>
      <c r="B33" s="125"/>
      <c r="C33" s="133" t="s">
        <v>53</v>
      </c>
      <c r="D33" s="7" t="s">
        <v>98</v>
      </c>
      <c r="E33" s="126"/>
      <c r="F33" s="126">
        <v>6</v>
      </c>
      <c r="G33" s="126"/>
      <c r="H33" s="126"/>
      <c r="I33" s="126">
        <v>0</v>
      </c>
      <c r="J33" s="126">
        <f t="shared" ref="J33" si="21">I33*F33</f>
        <v>0</v>
      </c>
      <c r="K33" s="126"/>
      <c r="L33" s="126"/>
      <c r="M33" s="127">
        <f t="shared" si="18"/>
        <v>0</v>
      </c>
      <c r="N33" s="84"/>
      <c r="O33" s="114">
        <v>6</v>
      </c>
    </row>
    <row r="34" spans="1:15" s="13" customFormat="1" ht="18" customHeight="1">
      <c r="A34" s="31"/>
      <c r="B34" s="89"/>
      <c r="C34" s="133" t="s">
        <v>52</v>
      </c>
      <c r="D34" s="115" t="s">
        <v>2</v>
      </c>
      <c r="E34" s="131"/>
      <c r="F34" s="132">
        <v>1</v>
      </c>
      <c r="G34" s="126"/>
      <c r="H34" s="126"/>
      <c r="I34" s="126"/>
      <c r="J34" s="126"/>
      <c r="K34" s="126"/>
      <c r="L34" s="126">
        <v>0</v>
      </c>
      <c r="M34" s="127">
        <f t="shared" si="18"/>
        <v>0</v>
      </c>
      <c r="N34" s="51"/>
      <c r="O34" s="116"/>
    </row>
    <row r="35" spans="1:15" s="13" customFormat="1" ht="18" customHeight="1">
      <c r="A35" s="117"/>
      <c r="B35" s="107"/>
      <c r="C35" s="133" t="s">
        <v>44</v>
      </c>
      <c r="D35" s="115" t="s">
        <v>2</v>
      </c>
      <c r="E35" s="131"/>
      <c r="F35" s="132">
        <v>1</v>
      </c>
      <c r="G35" s="126">
        <v>0</v>
      </c>
      <c r="H35" s="126">
        <f t="shared" ref="H35" si="22">G35*F35</f>
        <v>0</v>
      </c>
      <c r="I35" s="126"/>
      <c r="J35" s="126"/>
      <c r="K35" s="126"/>
      <c r="L35" s="126"/>
      <c r="M35" s="127">
        <f t="shared" si="18"/>
        <v>0</v>
      </c>
      <c r="N35" s="51"/>
      <c r="O35" s="116"/>
    </row>
    <row r="36" spans="1:15" s="152" customFormat="1" ht="54.6" customHeight="1">
      <c r="A36" s="142">
        <v>6</v>
      </c>
      <c r="B36" s="143" t="s">
        <v>51</v>
      </c>
      <c r="C36" s="144" t="s">
        <v>70</v>
      </c>
      <c r="D36" s="145" t="s">
        <v>68</v>
      </c>
      <c r="E36" s="146"/>
      <c r="F36" s="147">
        <v>24</v>
      </c>
      <c r="G36" s="148"/>
      <c r="H36" s="148"/>
      <c r="I36" s="148"/>
      <c r="J36" s="148"/>
      <c r="K36" s="148"/>
      <c r="L36" s="148"/>
      <c r="M36" s="149"/>
      <c r="N36" s="150"/>
      <c r="O36" s="151"/>
    </row>
    <row r="37" spans="1:15" s="152" customFormat="1" ht="18" customHeight="1">
      <c r="A37" s="142"/>
      <c r="B37" s="153"/>
      <c r="C37" s="154" t="s">
        <v>53</v>
      </c>
      <c r="D37" s="156" t="s">
        <v>68</v>
      </c>
      <c r="E37" s="148"/>
      <c r="F37" s="148">
        <v>24</v>
      </c>
      <c r="G37" s="148"/>
      <c r="H37" s="148"/>
      <c r="I37" s="148">
        <v>0</v>
      </c>
      <c r="J37" s="148">
        <f t="shared" ref="J37" si="23">I37*F37</f>
        <v>0</v>
      </c>
      <c r="K37" s="148"/>
      <c r="L37" s="148">
        <f t="shared" ref="L37:L38" si="24">K37*F37</f>
        <v>0</v>
      </c>
      <c r="M37" s="149">
        <f t="shared" ref="M37:M39" si="25">L37+J37+H37</f>
        <v>0</v>
      </c>
      <c r="N37" s="150"/>
      <c r="O37" s="155">
        <v>6</v>
      </c>
    </row>
    <row r="38" spans="1:15" s="163" customFormat="1" ht="18" customHeight="1">
      <c r="A38" s="142"/>
      <c r="B38" s="157"/>
      <c r="C38" s="154" t="s">
        <v>52</v>
      </c>
      <c r="D38" s="158" t="s">
        <v>2</v>
      </c>
      <c r="E38" s="159"/>
      <c r="F38" s="160">
        <v>1</v>
      </c>
      <c r="G38" s="148"/>
      <c r="H38" s="148"/>
      <c r="I38" s="148"/>
      <c r="J38" s="148"/>
      <c r="K38" s="148">
        <v>0</v>
      </c>
      <c r="L38" s="148">
        <f t="shared" si="24"/>
        <v>0</v>
      </c>
      <c r="M38" s="149">
        <f t="shared" si="25"/>
        <v>0</v>
      </c>
      <c r="N38" s="161"/>
      <c r="O38" s="162"/>
    </row>
    <row r="39" spans="1:15" s="163" customFormat="1" ht="18" customHeight="1">
      <c r="A39" s="164"/>
      <c r="B39" s="165"/>
      <c r="C39" s="154" t="s">
        <v>44</v>
      </c>
      <c r="D39" s="158" t="s">
        <v>2</v>
      </c>
      <c r="E39" s="159"/>
      <c r="F39" s="160">
        <v>1</v>
      </c>
      <c r="G39" s="148">
        <v>0</v>
      </c>
      <c r="H39" s="148">
        <f t="shared" ref="H39" si="26">G39*F39</f>
        <v>0</v>
      </c>
      <c r="I39" s="148"/>
      <c r="J39" s="148"/>
      <c r="K39" s="148"/>
      <c r="L39" s="148"/>
      <c r="M39" s="149">
        <f t="shared" si="25"/>
        <v>0</v>
      </c>
      <c r="N39" s="161"/>
      <c r="O39" s="162"/>
    </row>
    <row r="40" spans="1:15" ht="34.950000000000003" customHeight="1">
      <c r="A40" s="31">
        <v>7</v>
      </c>
      <c r="B40" s="88" t="s">
        <v>51</v>
      </c>
      <c r="C40" s="128" t="s">
        <v>74</v>
      </c>
      <c r="D40" s="26" t="s">
        <v>68</v>
      </c>
      <c r="E40" s="98"/>
      <c r="F40" s="130">
        <v>2</v>
      </c>
      <c r="G40" s="126"/>
      <c r="H40" s="126"/>
      <c r="I40" s="126"/>
      <c r="J40" s="126"/>
      <c r="K40" s="126"/>
      <c r="L40" s="126"/>
      <c r="M40" s="127"/>
      <c r="N40" s="84"/>
      <c r="O40" s="113"/>
    </row>
    <row r="41" spans="1:15" ht="18" customHeight="1">
      <c r="A41" s="31"/>
      <c r="B41" s="125"/>
      <c r="C41" s="133" t="s">
        <v>72</v>
      </c>
      <c r="D41" s="7" t="s">
        <v>73</v>
      </c>
      <c r="E41" s="126"/>
      <c r="F41" s="126">
        <v>2</v>
      </c>
      <c r="G41" s="126">
        <v>0</v>
      </c>
      <c r="H41" s="126">
        <f t="shared" ref="H41:H47" si="27">G41*F41</f>
        <v>0</v>
      </c>
      <c r="I41" s="126"/>
      <c r="J41" s="126"/>
      <c r="K41" s="126"/>
      <c r="L41" s="126"/>
      <c r="M41" s="127">
        <f>H41</f>
        <v>0</v>
      </c>
      <c r="N41" s="84"/>
      <c r="O41" s="114">
        <v>6</v>
      </c>
    </row>
    <row r="42" spans="1:15" ht="18" customHeight="1">
      <c r="A42" s="31"/>
      <c r="B42" s="125"/>
      <c r="C42" s="133" t="s">
        <v>105</v>
      </c>
      <c r="D42" s="26" t="s">
        <v>73</v>
      </c>
      <c r="E42" s="126"/>
      <c r="F42" s="126">
        <v>1</v>
      </c>
      <c r="G42" s="126">
        <v>0</v>
      </c>
      <c r="H42" s="126">
        <f t="shared" si="27"/>
        <v>0</v>
      </c>
      <c r="I42" s="126"/>
      <c r="J42" s="126"/>
      <c r="K42" s="126"/>
      <c r="L42" s="126"/>
      <c r="M42" s="127">
        <f t="shared" ref="M42" si="28">L42+J42+H42</f>
        <v>0</v>
      </c>
      <c r="N42" s="84"/>
      <c r="O42" s="114">
        <v>6</v>
      </c>
    </row>
    <row r="43" spans="1:15" ht="18" customHeight="1">
      <c r="A43" s="31"/>
      <c r="B43" s="125"/>
      <c r="C43" s="133" t="s">
        <v>106</v>
      </c>
      <c r="D43" s="26" t="s">
        <v>73</v>
      </c>
      <c r="E43" s="126"/>
      <c r="F43" s="126">
        <v>1</v>
      </c>
      <c r="G43" s="126">
        <v>0</v>
      </c>
      <c r="H43" s="126">
        <f t="shared" ref="H43" si="29">G43*F43</f>
        <v>0</v>
      </c>
      <c r="I43" s="126"/>
      <c r="J43" s="126"/>
      <c r="K43" s="126"/>
      <c r="L43" s="126"/>
      <c r="M43" s="127">
        <f t="shared" ref="M43" si="30">L43+J43+H43</f>
        <v>0</v>
      </c>
      <c r="N43" s="84"/>
      <c r="O43" s="114">
        <v>6</v>
      </c>
    </row>
    <row r="44" spans="1:15" ht="18" customHeight="1">
      <c r="A44" s="31"/>
      <c r="B44" s="125"/>
      <c r="C44" s="133" t="s">
        <v>75</v>
      </c>
      <c r="D44" s="7" t="s">
        <v>73</v>
      </c>
      <c r="E44" s="126"/>
      <c r="F44" s="126">
        <v>19</v>
      </c>
      <c r="G44" s="126">
        <v>0</v>
      </c>
      <c r="H44" s="126">
        <f t="shared" si="27"/>
        <v>0</v>
      </c>
      <c r="I44" s="126"/>
      <c r="J44" s="126"/>
      <c r="K44" s="126"/>
      <c r="L44" s="126"/>
      <c r="M44" s="127">
        <f>H44</f>
        <v>0</v>
      </c>
      <c r="N44" s="84"/>
      <c r="O44" s="114">
        <v>6</v>
      </c>
    </row>
    <row r="45" spans="1:15" ht="18" customHeight="1">
      <c r="A45" s="31"/>
      <c r="B45" s="125"/>
      <c r="C45" s="133" t="s">
        <v>76</v>
      </c>
      <c r="D45" s="26" t="s">
        <v>77</v>
      </c>
      <c r="E45" s="126"/>
      <c r="F45" s="126">
        <v>8</v>
      </c>
      <c r="G45" s="126">
        <v>0</v>
      </c>
      <c r="H45" s="126">
        <f t="shared" si="27"/>
        <v>0</v>
      </c>
      <c r="I45" s="126"/>
      <c r="J45" s="126"/>
      <c r="K45" s="126"/>
      <c r="L45" s="126"/>
      <c r="M45" s="127">
        <f t="shared" ref="M45" si="31">L45+J45+H45</f>
        <v>0</v>
      </c>
      <c r="N45" s="84"/>
      <c r="O45" s="114">
        <v>6</v>
      </c>
    </row>
    <row r="46" spans="1:15" ht="18" customHeight="1">
      <c r="A46" s="31"/>
      <c r="B46" s="125"/>
      <c r="C46" s="133" t="s">
        <v>78</v>
      </c>
      <c r="D46" s="7" t="s">
        <v>77</v>
      </c>
      <c r="E46" s="126"/>
      <c r="F46" s="126">
        <v>4</v>
      </c>
      <c r="G46" s="126">
        <v>0</v>
      </c>
      <c r="H46" s="126">
        <f t="shared" si="27"/>
        <v>0</v>
      </c>
      <c r="I46" s="126"/>
      <c r="J46" s="126"/>
      <c r="K46" s="126"/>
      <c r="L46" s="126"/>
      <c r="M46" s="127">
        <f>H46</f>
        <v>0</v>
      </c>
      <c r="N46" s="84"/>
      <c r="O46" s="114">
        <v>6</v>
      </c>
    </row>
    <row r="47" spans="1:15" ht="18" customHeight="1">
      <c r="A47" s="31"/>
      <c r="B47" s="125"/>
      <c r="C47" s="133" t="s">
        <v>87</v>
      </c>
      <c r="D47" s="26" t="s">
        <v>77</v>
      </c>
      <c r="E47" s="126"/>
      <c r="F47" s="126">
        <v>80</v>
      </c>
      <c r="G47" s="126">
        <v>0</v>
      </c>
      <c r="H47" s="126">
        <f t="shared" si="27"/>
        <v>0</v>
      </c>
      <c r="I47" s="126"/>
      <c r="J47" s="126"/>
      <c r="K47" s="126"/>
      <c r="L47" s="126"/>
      <c r="M47" s="127">
        <f t="shared" ref="M47" si="32">L47+J47+H47</f>
        <v>0</v>
      </c>
      <c r="N47" s="84"/>
      <c r="O47" s="114">
        <v>6</v>
      </c>
    </row>
    <row r="48" spans="1:15" ht="18" customHeight="1">
      <c r="A48" s="31"/>
      <c r="B48" s="125"/>
      <c r="C48" s="133" t="s">
        <v>107</v>
      </c>
      <c r="D48" s="26" t="s">
        <v>77</v>
      </c>
      <c r="E48" s="126"/>
      <c r="F48" s="126">
        <v>1</v>
      </c>
      <c r="G48" s="126">
        <v>0</v>
      </c>
      <c r="H48" s="126">
        <f t="shared" ref="H48" si="33">G48*F48</f>
        <v>0</v>
      </c>
      <c r="I48" s="126"/>
      <c r="J48" s="126"/>
      <c r="K48" s="126"/>
      <c r="L48" s="126"/>
      <c r="M48" s="127">
        <f t="shared" ref="M48" si="34">L48+J48+H48</f>
        <v>0</v>
      </c>
      <c r="N48" s="84"/>
      <c r="O48" s="114">
        <v>6</v>
      </c>
    </row>
    <row r="49" spans="1:15" ht="18" customHeight="1">
      <c r="A49" s="31"/>
      <c r="B49" s="125"/>
      <c r="C49" s="133" t="s">
        <v>53</v>
      </c>
      <c r="D49" s="7" t="s">
        <v>77</v>
      </c>
      <c r="E49" s="126"/>
      <c r="F49" s="126">
        <v>2</v>
      </c>
      <c r="G49" s="126"/>
      <c r="H49" s="126"/>
      <c r="I49" s="126">
        <v>0</v>
      </c>
      <c r="J49" s="126">
        <f t="shared" ref="J49" si="35">I49*F49</f>
        <v>0</v>
      </c>
      <c r="K49" s="126"/>
      <c r="L49" s="126"/>
      <c r="M49" s="127">
        <f t="shared" ref="M49:M51" si="36">L49+J49+H49</f>
        <v>0</v>
      </c>
      <c r="N49" s="84"/>
      <c r="O49" s="114">
        <v>6</v>
      </c>
    </row>
    <row r="50" spans="1:15" s="13" customFormat="1" ht="18" customHeight="1">
      <c r="A50" s="31"/>
      <c r="B50" s="89"/>
      <c r="C50" s="133" t="s">
        <v>52</v>
      </c>
      <c r="D50" s="115" t="s">
        <v>2</v>
      </c>
      <c r="E50" s="131"/>
      <c r="F50" s="132">
        <v>1</v>
      </c>
      <c r="G50" s="126"/>
      <c r="H50" s="126"/>
      <c r="I50" s="126"/>
      <c r="J50" s="126"/>
      <c r="K50" s="126"/>
      <c r="L50" s="126">
        <v>0</v>
      </c>
      <c r="M50" s="127">
        <f t="shared" si="36"/>
        <v>0</v>
      </c>
      <c r="N50" s="51"/>
      <c r="O50" s="116"/>
    </row>
    <row r="51" spans="1:15" s="13" customFormat="1" ht="18" customHeight="1">
      <c r="A51" s="117"/>
      <c r="B51" s="107"/>
      <c r="C51" s="133" t="s">
        <v>44</v>
      </c>
      <c r="D51" s="115" t="s">
        <v>2</v>
      </c>
      <c r="E51" s="131"/>
      <c r="F51" s="132">
        <v>1</v>
      </c>
      <c r="G51" s="126">
        <v>0</v>
      </c>
      <c r="H51" s="126">
        <f t="shared" ref="H51" si="37">G51*F51</f>
        <v>0</v>
      </c>
      <c r="I51" s="126"/>
      <c r="J51" s="126"/>
      <c r="K51" s="126"/>
      <c r="L51" s="126"/>
      <c r="M51" s="127">
        <f t="shared" si="36"/>
        <v>0</v>
      </c>
      <c r="N51" s="51"/>
      <c r="O51" s="116"/>
    </row>
    <row r="52" spans="1:15" ht="34.950000000000003" customHeight="1">
      <c r="A52" s="31">
        <v>8</v>
      </c>
      <c r="B52" s="88" t="s">
        <v>51</v>
      </c>
      <c r="C52" s="128" t="s">
        <v>79</v>
      </c>
      <c r="D52" s="26" t="s">
        <v>71</v>
      </c>
      <c r="E52" s="98"/>
      <c r="F52" s="130">
        <v>1000</v>
      </c>
      <c r="G52" s="126"/>
      <c r="H52" s="126"/>
      <c r="I52" s="126"/>
      <c r="J52" s="126"/>
      <c r="K52" s="126"/>
      <c r="L52" s="126"/>
      <c r="M52" s="127"/>
      <c r="N52" s="84"/>
      <c r="O52" s="113"/>
    </row>
    <row r="53" spans="1:15" ht="18" customHeight="1">
      <c r="A53" s="31"/>
      <c r="B53" s="125"/>
      <c r="C53" s="133" t="s">
        <v>80</v>
      </c>
      <c r="D53" s="7" t="s">
        <v>71</v>
      </c>
      <c r="E53" s="126"/>
      <c r="F53" s="126">
        <v>200</v>
      </c>
      <c r="G53" s="126">
        <v>0</v>
      </c>
      <c r="H53" s="126">
        <f>G53*F53</f>
        <v>0</v>
      </c>
      <c r="I53" s="126"/>
      <c r="J53" s="126"/>
      <c r="K53" s="126"/>
      <c r="L53" s="126"/>
      <c r="M53" s="127">
        <f>H53</f>
        <v>0</v>
      </c>
      <c r="N53" s="84"/>
      <c r="O53" s="114">
        <v>6</v>
      </c>
    </row>
    <row r="54" spans="1:15" ht="18" customHeight="1">
      <c r="A54" s="31"/>
      <c r="B54" s="125"/>
      <c r="C54" s="133" t="s">
        <v>81</v>
      </c>
      <c r="D54" s="26" t="s">
        <v>71</v>
      </c>
      <c r="E54" s="126"/>
      <c r="F54" s="126">
        <v>130</v>
      </c>
      <c r="G54" s="126">
        <v>0</v>
      </c>
      <c r="H54" s="126">
        <f>G54*F54</f>
        <v>0</v>
      </c>
      <c r="I54" s="126"/>
      <c r="J54" s="126"/>
      <c r="K54" s="126"/>
      <c r="L54" s="126"/>
      <c r="M54" s="127">
        <f t="shared" ref="M54:M60" si="38">L54+J54+H54</f>
        <v>0</v>
      </c>
      <c r="N54" s="84"/>
      <c r="O54" s="114">
        <v>6</v>
      </c>
    </row>
    <row r="55" spans="1:15" ht="18" customHeight="1">
      <c r="A55" s="31"/>
      <c r="B55" s="125"/>
      <c r="C55" s="133" t="s">
        <v>86</v>
      </c>
      <c r="D55" s="26" t="s">
        <v>71</v>
      </c>
      <c r="E55" s="126"/>
      <c r="F55" s="126">
        <v>200</v>
      </c>
      <c r="G55" s="126">
        <v>0</v>
      </c>
      <c r="H55" s="126">
        <f>G55*F55</f>
        <v>0</v>
      </c>
      <c r="I55" s="126"/>
      <c r="J55" s="126"/>
      <c r="K55" s="126"/>
      <c r="L55" s="126"/>
      <c r="M55" s="127">
        <f t="shared" ref="M55:M56" si="39">L55+J55+H55</f>
        <v>0</v>
      </c>
      <c r="N55" s="84"/>
      <c r="O55" s="114">
        <v>6</v>
      </c>
    </row>
    <row r="56" spans="1:15" ht="18" customHeight="1">
      <c r="A56" s="31"/>
      <c r="B56" s="125"/>
      <c r="C56" s="133" t="s">
        <v>87</v>
      </c>
      <c r="D56" s="26" t="s">
        <v>77</v>
      </c>
      <c r="E56" s="126"/>
      <c r="F56" s="126">
        <v>300</v>
      </c>
      <c r="G56" s="126">
        <v>0</v>
      </c>
      <c r="H56" s="126">
        <f>G56*F56</f>
        <v>0</v>
      </c>
      <c r="I56" s="126"/>
      <c r="J56" s="126"/>
      <c r="K56" s="126"/>
      <c r="L56" s="126"/>
      <c r="M56" s="127">
        <f t="shared" si="39"/>
        <v>0</v>
      </c>
      <c r="N56" s="84"/>
      <c r="O56" s="114">
        <v>6</v>
      </c>
    </row>
    <row r="57" spans="1:15" ht="18" customHeight="1">
      <c r="A57" s="31"/>
      <c r="B57" s="125"/>
      <c r="C57" s="133" t="s">
        <v>82</v>
      </c>
      <c r="D57" s="26" t="s">
        <v>71</v>
      </c>
      <c r="E57" s="126"/>
      <c r="F57" s="126">
        <v>700</v>
      </c>
      <c r="G57" s="126">
        <v>0</v>
      </c>
      <c r="H57" s="126">
        <f>G57*F57</f>
        <v>0</v>
      </c>
      <c r="I57" s="126"/>
      <c r="J57" s="126"/>
      <c r="K57" s="126"/>
      <c r="L57" s="126"/>
      <c r="M57" s="127">
        <f t="shared" ref="M57" si="40">L57+J57+H57</f>
        <v>0</v>
      </c>
      <c r="N57" s="84"/>
      <c r="O57" s="114">
        <v>6</v>
      </c>
    </row>
    <row r="58" spans="1:15" ht="18" customHeight="1">
      <c r="A58" s="31"/>
      <c r="B58" s="125"/>
      <c r="C58" s="133" t="s">
        <v>53</v>
      </c>
      <c r="D58" s="7" t="s">
        <v>71</v>
      </c>
      <c r="E58" s="126"/>
      <c r="F58" s="126">
        <v>1000</v>
      </c>
      <c r="G58" s="126"/>
      <c r="H58" s="126"/>
      <c r="I58" s="126">
        <v>0</v>
      </c>
      <c r="J58" s="126">
        <f t="shared" ref="J58" si="41">I58*F58</f>
        <v>0</v>
      </c>
      <c r="K58" s="126"/>
      <c r="L58" s="126"/>
      <c r="M58" s="127">
        <f t="shared" si="38"/>
        <v>0</v>
      </c>
      <c r="N58" s="84"/>
      <c r="O58" s="114">
        <v>6</v>
      </c>
    </row>
    <row r="59" spans="1:15" s="13" customFormat="1" ht="18" customHeight="1">
      <c r="A59" s="31"/>
      <c r="B59" s="89"/>
      <c r="C59" s="133" t="s">
        <v>52</v>
      </c>
      <c r="D59" s="115" t="s">
        <v>2</v>
      </c>
      <c r="E59" s="131"/>
      <c r="F59" s="132">
        <v>1</v>
      </c>
      <c r="G59" s="126"/>
      <c r="H59" s="126"/>
      <c r="I59" s="126"/>
      <c r="J59" s="126"/>
      <c r="K59" s="126"/>
      <c r="L59" s="126">
        <v>0</v>
      </c>
      <c r="M59" s="127">
        <f t="shared" si="38"/>
        <v>0</v>
      </c>
      <c r="N59" s="51"/>
      <c r="O59" s="116"/>
    </row>
    <row r="60" spans="1:15" s="13" customFormat="1" ht="18" customHeight="1">
      <c r="A60" s="117"/>
      <c r="B60" s="107"/>
      <c r="C60" s="133" t="s">
        <v>44</v>
      </c>
      <c r="D60" s="115" t="s">
        <v>2</v>
      </c>
      <c r="E60" s="131"/>
      <c r="F60" s="132">
        <v>1</v>
      </c>
      <c r="G60" s="126">
        <v>0</v>
      </c>
      <c r="H60" s="126">
        <f t="shared" ref="H60" si="42">G60*F60</f>
        <v>0</v>
      </c>
      <c r="I60" s="126"/>
      <c r="J60" s="126"/>
      <c r="K60" s="126"/>
      <c r="L60" s="126"/>
      <c r="M60" s="127">
        <f t="shared" si="38"/>
        <v>0</v>
      </c>
      <c r="N60" s="51"/>
      <c r="O60" s="116"/>
    </row>
    <row r="61" spans="1:15" ht="34.950000000000003" customHeight="1">
      <c r="A61" s="31">
        <v>9</v>
      </c>
      <c r="B61" s="88" t="s">
        <v>51</v>
      </c>
      <c r="C61" s="128" t="s">
        <v>83</v>
      </c>
      <c r="D61" s="26" t="s">
        <v>77</v>
      </c>
      <c r="E61" s="98"/>
      <c r="F61" s="130">
        <v>47</v>
      </c>
      <c r="G61" s="126"/>
      <c r="H61" s="126"/>
      <c r="I61" s="126"/>
      <c r="J61" s="126"/>
      <c r="K61" s="126"/>
      <c r="L61" s="126"/>
      <c r="M61" s="127"/>
      <c r="N61" s="84"/>
      <c r="O61" s="113"/>
    </row>
    <row r="62" spans="1:15" ht="18" customHeight="1">
      <c r="A62" s="31"/>
      <c r="B62" s="125"/>
      <c r="C62" s="133" t="s">
        <v>84</v>
      </c>
      <c r="D62" s="7" t="s">
        <v>77</v>
      </c>
      <c r="E62" s="126"/>
      <c r="F62" s="126">
        <v>16</v>
      </c>
      <c r="G62" s="126">
        <v>0</v>
      </c>
      <c r="H62" s="126">
        <f>G62*F62</f>
        <v>0</v>
      </c>
      <c r="I62" s="126"/>
      <c r="J62" s="126"/>
      <c r="K62" s="126"/>
      <c r="L62" s="126"/>
      <c r="M62" s="127">
        <f>H62</f>
        <v>0</v>
      </c>
      <c r="N62" s="84"/>
      <c r="O62" s="114">
        <v>6</v>
      </c>
    </row>
    <row r="63" spans="1:15" ht="18" customHeight="1">
      <c r="A63" s="31"/>
      <c r="B63" s="125"/>
      <c r="C63" s="133" t="s">
        <v>85</v>
      </c>
      <c r="D63" s="26" t="s">
        <v>77</v>
      </c>
      <c r="E63" s="126"/>
      <c r="F63" s="126">
        <v>4</v>
      </c>
      <c r="G63" s="126">
        <v>0</v>
      </c>
      <c r="H63" s="126">
        <f>G63*F63</f>
        <v>0</v>
      </c>
      <c r="I63" s="126"/>
      <c r="J63" s="126"/>
      <c r="K63" s="126"/>
      <c r="L63" s="126"/>
      <c r="M63" s="127">
        <f t="shared" ref="M63:M64" si="43">L63+J63+H63</f>
        <v>0</v>
      </c>
      <c r="N63" s="84"/>
      <c r="O63" s="114">
        <v>6</v>
      </c>
    </row>
    <row r="64" spans="1:15" ht="18" customHeight="1">
      <c r="A64" s="31"/>
      <c r="B64" s="125"/>
      <c r="C64" s="133" t="s">
        <v>119</v>
      </c>
      <c r="D64" s="7" t="s">
        <v>77</v>
      </c>
      <c r="E64" s="126"/>
      <c r="F64" s="126">
        <v>24</v>
      </c>
      <c r="G64" s="126">
        <v>0</v>
      </c>
      <c r="H64" s="126">
        <f>G64*F64</f>
        <v>0</v>
      </c>
      <c r="I64" s="126"/>
      <c r="J64" s="126"/>
      <c r="K64" s="126"/>
      <c r="L64" s="126"/>
      <c r="M64" s="127">
        <f t="shared" si="43"/>
        <v>0</v>
      </c>
      <c r="N64" s="84"/>
      <c r="O64" s="114">
        <v>6</v>
      </c>
    </row>
    <row r="65" spans="1:15" ht="18" customHeight="1">
      <c r="A65" s="31"/>
      <c r="B65" s="125"/>
      <c r="C65" s="133" t="s">
        <v>126</v>
      </c>
      <c r="D65" s="26" t="s">
        <v>71</v>
      </c>
      <c r="E65" s="126"/>
      <c r="F65" s="126">
        <v>3</v>
      </c>
      <c r="G65" s="126">
        <v>0</v>
      </c>
      <c r="H65" s="126">
        <f>G65*F65</f>
        <v>0</v>
      </c>
      <c r="I65" s="126"/>
      <c r="J65" s="126"/>
      <c r="K65" s="126"/>
      <c r="L65" s="126"/>
      <c r="M65" s="127">
        <f t="shared" ref="M65:M66" si="44">L65+J65+H65</f>
        <v>0</v>
      </c>
      <c r="N65" s="84"/>
      <c r="O65" s="114">
        <v>6</v>
      </c>
    </row>
    <row r="66" spans="1:15" ht="18" customHeight="1">
      <c r="A66" s="31"/>
      <c r="B66" s="125"/>
      <c r="C66" s="133" t="s">
        <v>127</v>
      </c>
      <c r="D66" s="7" t="s">
        <v>77</v>
      </c>
      <c r="E66" s="126"/>
      <c r="F66" s="126">
        <v>4</v>
      </c>
      <c r="G66" s="126">
        <v>0</v>
      </c>
      <c r="H66" s="126">
        <f>G66*F66</f>
        <v>0</v>
      </c>
      <c r="I66" s="126"/>
      <c r="J66" s="126"/>
      <c r="K66" s="126"/>
      <c r="L66" s="126"/>
      <c r="M66" s="127">
        <f t="shared" si="44"/>
        <v>0</v>
      </c>
      <c r="N66" s="84"/>
      <c r="O66" s="114">
        <v>6</v>
      </c>
    </row>
    <row r="67" spans="1:15" ht="18" customHeight="1">
      <c r="A67" s="31"/>
      <c r="B67" s="125"/>
      <c r="C67" s="133" t="s">
        <v>53</v>
      </c>
      <c r="D67" s="7" t="s">
        <v>77</v>
      </c>
      <c r="E67" s="126"/>
      <c r="F67" s="126">
        <v>47</v>
      </c>
      <c r="G67" s="126"/>
      <c r="H67" s="126"/>
      <c r="I67" s="126">
        <v>0</v>
      </c>
      <c r="J67" s="126">
        <f t="shared" ref="J67" si="45">I67*F67</f>
        <v>0</v>
      </c>
      <c r="K67" s="126"/>
      <c r="L67" s="126"/>
      <c r="M67" s="127">
        <f t="shared" ref="M67:M69" si="46">L67+J67+H67</f>
        <v>0</v>
      </c>
      <c r="N67" s="84"/>
      <c r="O67" s="114">
        <v>6</v>
      </c>
    </row>
    <row r="68" spans="1:15" s="13" customFormat="1" ht="18" customHeight="1">
      <c r="A68" s="31"/>
      <c r="B68" s="89"/>
      <c r="C68" s="133" t="s">
        <v>52</v>
      </c>
      <c r="D68" s="115" t="s">
        <v>2</v>
      </c>
      <c r="E68" s="131"/>
      <c r="F68" s="132">
        <v>1</v>
      </c>
      <c r="G68" s="126"/>
      <c r="H68" s="126"/>
      <c r="I68" s="126"/>
      <c r="J68" s="126"/>
      <c r="K68" s="126"/>
      <c r="L68" s="126">
        <v>0</v>
      </c>
      <c r="M68" s="127">
        <f t="shared" si="46"/>
        <v>0</v>
      </c>
      <c r="N68" s="51"/>
      <c r="O68" s="116"/>
    </row>
    <row r="69" spans="1:15" s="13" customFormat="1" ht="18" customHeight="1">
      <c r="A69" s="117"/>
      <c r="B69" s="107"/>
      <c r="C69" s="133" t="s">
        <v>44</v>
      </c>
      <c r="D69" s="115" t="s">
        <v>2</v>
      </c>
      <c r="E69" s="131"/>
      <c r="F69" s="132">
        <v>1</v>
      </c>
      <c r="G69" s="126">
        <v>0</v>
      </c>
      <c r="H69" s="126">
        <f t="shared" ref="H69" si="47">G69*F69</f>
        <v>0</v>
      </c>
      <c r="I69" s="126"/>
      <c r="J69" s="126"/>
      <c r="K69" s="126"/>
      <c r="L69" s="126"/>
      <c r="M69" s="127">
        <f t="shared" si="46"/>
        <v>0</v>
      </c>
      <c r="N69" s="51"/>
      <c r="O69" s="116"/>
    </row>
    <row r="70" spans="1:15" ht="34.950000000000003" customHeight="1">
      <c r="A70" s="31">
        <v>10</v>
      </c>
      <c r="B70" s="88" t="s">
        <v>51</v>
      </c>
      <c r="C70" s="128" t="s">
        <v>88</v>
      </c>
      <c r="D70" s="26" t="s">
        <v>77</v>
      </c>
      <c r="E70" s="98"/>
      <c r="F70" s="130">
        <v>1</v>
      </c>
      <c r="G70" s="126"/>
      <c r="H70" s="126"/>
      <c r="I70" s="126"/>
      <c r="J70" s="126"/>
      <c r="K70" s="126"/>
      <c r="L70" s="126"/>
      <c r="M70" s="127"/>
      <c r="N70" s="84"/>
      <c r="O70" s="113"/>
    </row>
    <row r="71" spans="1:15" ht="18" customHeight="1">
      <c r="A71" s="31"/>
      <c r="B71" s="125"/>
      <c r="C71" s="133" t="s">
        <v>90</v>
      </c>
      <c r="D71" s="26" t="s">
        <v>77</v>
      </c>
      <c r="E71" s="126"/>
      <c r="F71" s="126">
        <v>1</v>
      </c>
      <c r="G71" s="126">
        <v>0</v>
      </c>
      <c r="H71" s="126">
        <f>G71*F71</f>
        <v>0</v>
      </c>
      <c r="I71" s="126"/>
      <c r="J71" s="126"/>
      <c r="K71" s="126"/>
      <c r="L71" s="126"/>
      <c r="M71" s="127">
        <f t="shared" ref="M71:M74" si="48">L71+J71+H71</f>
        <v>0</v>
      </c>
      <c r="N71" s="84"/>
      <c r="O71" s="114">
        <v>6</v>
      </c>
    </row>
    <row r="72" spans="1:15" ht="18" customHeight="1">
      <c r="A72" s="31"/>
      <c r="B72" s="125"/>
      <c r="C72" s="133" t="s">
        <v>53</v>
      </c>
      <c r="D72" s="7" t="s">
        <v>77</v>
      </c>
      <c r="E72" s="126"/>
      <c r="F72" s="126">
        <v>1</v>
      </c>
      <c r="G72" s="126"/>
      <c r="H72" s="126"/>
      <c r="I72" s="126">
        <v>0</v>
      </c>
      <c r="J72" s="126">
        <f t="shared" ref="J72" si="49">I72*F72</f>
        <v>0</v>
      </c>
      <c r="K72" s="126"/>
      <c r="L72" s="126"/>
      <c r="M72" s="127">
        <f t="shared" si="48"/>
        <v>0</v>
      </c>
      <c r="N72" s="84"/>
      <c r="O72" s="114">
        <v>6</v>
      </c>
    </row>
    <row r="73" spans="1:15" s="13" customFormat="1" ht="18" customHeight="1">
      <c r="A73" s="31"/>
      <c r="B73" s="89"/>
      <c r="C73" s="133" t="s">
        <v>52</v>
      </c>
      <c r="D73" s="115" t="s">
        <v>2</v>
      </c>
      <c r="E73" s="131"/>
      <c r="F73" s="132">
        <v>1</v>
      </c>
      <c r="G73" s="126"/>
      <c r="H73" s="126"/>
      <c r="I73" s="126"/>
      <c r="J73" s="126"/>
      <c r="K73" s="126"/>
      <c r="L73" s="126">
        <v>0</v>
      </c>
      <c r="M73" s="127">
        <f t="shared" si="48"/>
        <v>0</v>
      </c>
      <c r="N73" s="51"/>
      <c r="O73" s="116"/>
    </row>
    <row r="74" spans="1:15" s="13" customFormat="1" ht="18" customHeight="1">
      <c r="A74" s="117"/>
      <c r="B74" s="107"/>
      <c r="C74" s="133" t="s">
        <v>44</v>
      </c>
      <c r="D74" s="115" t="s">
        <v>2</v>
      </c>
      <c r="E74" s="131"/>
      <c r="F74" s="132">
        <v>1</v>
      </c>
      <c r="G74" s="126">
        <v>0</v>
      </c>
      <c r="H74" s="126">
        <f t="shared" ref="H74" si="50">G74*F74</f>
        <v>0</v>
      </c>
      <c r="I74" s="126"/>
      <c r="J74" s="126"/>
      <c r="K74" s="126"/>
      <c r="L74" s="126"/>
      <c r="M74" s="127">
        <f t="shared" si="48"/>
        <v>0</v>
      </c>
      <c r="N74" s="51"/>
      <c r="O74" s="116"/>
    </row>
    <row r="75" spans="1:15" s="152" customFormat="1" ht="34.950000000000003" customHeight="1">
      <c r="A75" s="142">
        <v>11</v>
      </c>
      <c r="B75" s="143" t="s">
        <v>51</v>
      </c>
      <c r="C75" s="144" t="s">
        <v>120</v>
      </c>
      <c r="D75" s="145" t="s">
        <v>62</v>
      </c>
      <c r="E75" s="146"/>
      <c r="F75" s="147">
        <v>40</v>
      </c>
      <c r="G75" s="148"/>
      <c r="H75" s="148"/>
      <c r="I75" s="148"/>
      <c r="J75" s="148"/>
      <c r="K75" s="148"/>
      <c r="L75" s="148"/>
      <c r="M75" s="149"/>
      <c r="N75" s="150"/>
      <c r="O75" s="151"/>
    </row>
    <row r="76" spans="1:15" s="152" customFormat="1" ht="18" customHeight="1">
      <c r="A76" s="142"/>
      <c r="B76" s="153"/>
      <c r="C76" s="154" t="s">
        <v>121</v>
      </c>
      <c r="D76" s="145" t="s">
        <v>71</v>
      </c>
      <c r="E76" s="148"/>
      <c r="F76" s="148">
        <v>34</v>
      </c>
      <c r="G76" s="148">
        <v>0</v>
      </c>
      <c r="H76" s="148">
        <f>G76*F76</f>
        <v>0</v>
      </c>
      <c r="I76" s="148"/>
      <c r="J76" s="148"/>
      <c r="K76" s="148"/>
      <c r="L76" s="148"/>
      <c r="M76" s="149">
        <f t="shared" ref="M76:M82" si="51">L76+J76+H76</f>
        <v>0</v>
      </c>
      <c r="N76" s="150"/>
      <c r="O76" s="155">
        <v>6</v>
      </c>
    </row>
    <row r="77" spans="1:15" s="152" customFormat="1" ht="18" customHeight="1">
      <c r="A77" s="142"/>
      <c r="B77" s="153"/>
      <c r="C77" s="154" t="s">
        <v>122</v>
      </c>
      <c r="D77" s="145" t="s">
        <v>71</v>
      </c>
      <c r="E77" s="148"/>
      <c r="F77" s="148">
        <v>80</v>
      </c>
      <c r="G77" s="148">
        <v>0</v>
      </c>
      <c r="H77" s="148">
        <f>G77*F77</f>
        <v>0</v>
      </c>
      <c r="I77" s="148"/>
      <c r="J77" s="148"/>
      <c r="K77" s="148"/>
      <c r="L77" s="148"/>
      <c r="M77" s="149">
        <f t="shared" si="51"/>
        <v>0</v>
      </c>
      <c r="N77" s="150"/>
      <c r="O77" s="155">
        <v>6</v>
      </c>
    </row>
    <row r="78" spans="1:15" s="152" customFormat="1" ht="18" customHeight="1">
      <c r="A78" s="142"/>
      <c r="B78" s="153"/>
      <c r="C78" s="154" t="s">
        <v>67</v>
      </c>
      <c r="D78" s="145" t="s">
        <v>77</v>
      </c>
      <c r="E78" s="148"/>
      <c r="F78" s="148">
        <v>1000</v>
      </c>
      <c r="G78" s="148">
        <v>0</v>
      </c>
      <c r="H78" s="148">
        <f>G78*F78</f>
        <v>0</v>
      </c>
      <c r="I78" s="148"/>
      <c r="J78" s="148"/>
      <c r="K78" s="148"/>
      <c r="L78" s="148"/>
      <c r="M78" s="149">
        <f t="shared" ref="M78" si="52">L78+J78+H78</f>
        <v>0</v>
      </c>
      <c r="N78" s="150"/>
      <c r="O78" s="155">
        <v>6</v>
      </c>
    </row>
    <row r="79" spans="1:15" s="152" customFormat="1" ht="18" customHeight="1">
      <c r="A79" s="142"/>
      <c r="B79" s="153"/>
      <c r="C79" s="154" t="s">
        <v>123</v>
      </c>
      <c r="D79" s="145" t="s">
        <v>62</v>
      </c>
      <c r="E79" s="148"/>
      <c r="F79" s="148">
        <v>48</v>
      </c>
      <c r="G79" s="148">
        <v>0</v>
      </c>
      <c r="H79" s="148">
        <f>G79*F79</f>
        <v>0</v>
      </c>
      <c r="I79" s="148"/>
      <c r="J79" s="148"/>
      <c r="K79" s="148"/>
      <c r="L79" s="148"/>
      <c r="M79" s="149">
        <f t="shared" ref="M79" si="53">L79+J79+H79</f>
        <v>0</v>
      </c>
      <c r="N79" s="150"/>
      <c r="O79" s="155">
        <v>6</v>
      </c>
    </row>
    <row r="80" spans="1:15" s="152" customFormat="1" ht="18" customHeight="1">
      <c r="A80" s="142"/>
      <c r="B80" s="153"/>
      <c r="C80" s="154" t="s">
        <v>53</v>
      </c>
      <c r="D80" s="156" t="s">
        <v>62</v>
      </c>
      <c r="E80" s="148"/>
      <c r="F80" s="148">
        <v>40</v>
      </c>
      <c r="G80" s="148"/>
      <c r="H80" s="148"/>
      <c r="I80" s="148">
        <v>0</v>
      </c>
      <c r="J80" s="148">
        <f t="shared" ref="J80" si="54">I80*F80</f>
        <v>0</v>
      </c>
      <c r="K80" s="148"/>
      <c r="L80" s="148"/>
      <c r="M80" s="149">
        <f t="shared" si="51"/>
        <v>0</v>
      </c>
      <c r="N80" s="150"/>
      <c r="O80" s="155">
        <v>6</v>
      </c>
    </row>
    <row r="81" spans="1:15" s="163" customFormat="1" ht="18" customHeight="1">
      <c r="A81" s="142"/>
      <c r="B81" s="157"/>
      <c r="C81" s="154" t="s">
        <v>52</v>
      </c>
      <c r="D81" s="158" t="s">
        <v>2</v>
      </c>
      <c r="E81" s="159"/>
      <c r="F81" s="160">
        <v>1</v>
      </c>
      <c r="G81" s="148"/>
      <c r="H81" s="148"/>
      <c r="I81" s="148"/>
      <c r="J81" s="148"/>
      <c r="K81" s="148"/>
      <c r="L81" s="148">
        <v>0</v>
      </c>
      <c r="M81" s="149">
        <f t="shared" si="51"/>
        <v>0</v>
      </c>
      <c r="N81" s="161"/>
      <c r="O81" s="162"/>
    </row>
    <row r="82" spans="1:15" s="163" customFormat="1" ht="18" customHeight="1">
      <c r="A82" s="164"/>
      <c r="B82" s="165"/>
      <c r="C82" s="154" t="s">
        <v>44</v>
      </c>
      <c r="D82" s="158" t="s">
        <v>2</v>
      </c>
      <c r="E82" s="159"/>
      <c r="F82" s="160">
        <v>1</v>
      </c>
      <c r="G82" s="148">
        <v>0</v>
      </c>
      <c r="H82" s="148">
        <f t="shared" ref="H82" si="55">G82*F82</f>
        <v>0</v>
      </c>
      <c r="I82" s="148"/>
      <c r="J82" s="148"/>
      <c r="K82" s="148"/>
      <c r="L82" s="148"/>
      <c r="M82" s="149">
        <f t="shared" si="51"/>
        <v>0</v>
      </c>
      <c r="N82" s="161"/>
      <c r="O82" s="162"/>
    </row>
    <row r="83" spans="1:15" s="152" customFormat="1" ht="34.950000000000003" customHeight="1">
      <c r="A83" s="142">
        <v>12</v>
      </c>
      <c r="B83" s="143" t="s">
        <v>51</v>
      </c>
      <c r="C83" s="144" t="s">
        <v>142</v>
      </c>
      <c r="D83" s="145" t="s">
        <v>62</v>
      </c>
      <c r="E83" s="146"/>
      <c r="F83" s="147">
        <v>12</v>
      </c>
      <c r="G83" s="148"/>
      <c r="H83" s="148"/>
      <c r="I83" s="148"/>
      <c r="J83" s="148"/>
      <c r="K83" s="148"/>
      <c r="L83" s="148"/>
      <c r="M83" s="149"/>
      <c r="N83" s="150"/>
      <c r="O83" s="151"/>
    </row>
    <row r="84" spans="1:15" s="152" customFormat="1" ht="18" customHeight="1">
      <c r="A84" s="142"/>
      <c r="B84" s="153"/>
      <c r="C84" s="154" t="s">
        <v>124</v>
      </c>
      <c r="D84" s="145" t="s">
        <v>71</v>
      </c>
      <c r="E84" s="148"/>
      <c r="F84" s="148">
        <v>8</v>
      </c>
      <c r="G84" s="148">
        <v>0</v>
      </c>
      <c r="H84" s="148">
        <f>G84*F84</f>
        <v>0</v>
      </c>
      <c r="I84" s="148"/>
      <c r="J84" s="148"/>
      <c r="K84" s="148"/>
      <c r="L84" s="148"/>
      <c r="M84" s="149">
        <f t="shared" ref="M84:M90" si="56">L84+J84+H84</f>
        <v>0</v>
      </c>
      <c r="N84" s="150"/>
      <c r="O84" s="155">
        <v>6</v>
      </c>
    </row>
    <row r="85" spans="1:15" s="152" customFormat="1" ht="18" customHeight="1">
      <c r="A85" s="142"/>
      <c r="B85" s="153"/>
      <c r="C85" s="154" t="s">
        <v>125</v>
      </c>
      <c r="D85" s="145" t="s">
        <v>71</v>
      </c>
      <c r="E85" s="148"/>
      <c r="F85" s="148">
        <v>18</v>
      </c>
      <c r="G85" s="148">
        <v>0</v>
      </c>
      <c r="H85" s="148">
        <f>G85*F85</f>
        <v>0</v>
      </c>
      <c r="I85" s="148"/>
      <c r="J85" s="148"/>
      <c r="K85" s="148"/>
      <c r="L85" s="148"/>
      <c r="M85" s="149">
        <f t="shared" si="56"/>
        <v>0</v>
      </c>
      <c r="N85" s="150"/>
      <c r="O85" s="155">
        <v>6</v>
      </c>
    </row>
    <row r="86" spans="1:15" s="152" customFormat="1" ht="18" customHeight="1">
      <c r="A86" s="142"/>
      <c r="B86" s="153"/>
      <c r="C86" s="154" t="s">
        <v>67</v>
      </c>
      <c r="D86" s="145" t="s">
        <v>77</v>
      </c>
      <c r="E86" s="148"/>
      <c r="F86" s="148">
        <v>500</v>
      </c>
      <c r="G86" s="148">
        <v>0</v>
      </c>
      <c r="H86" s="148">
        <f>G86*F86</f>
        <v>0</v>
      </c>
      <c r="I86" s="148"/>
      <c r="J86" s="148"/>
      <c r="K86" s="148"/>
      <c r="L86" s="148"/>
      <c r="M86" s="149">
        <f t="shared" si="56"/>
        <v>0</v>
      </c>
      <c r="N86" s="150"/>
      <c r="O86" s="155">
        <v>6</v>
      </c>
    </row>
    <row r="87" spans="1:15" s="152" customFormat="1" ht="18" customHeight="1">
      <c r="A87" s="142"/>
      <c r="B87" s="153"/>
      <c r="C87" s="154" t="s">
        <v>66</v>
      </c>
      <c r="D87" s="145" t="s">
        <v>62</v>
      </c>
      <c r="E87" s="148"/>
      <c r="F87" s="148">
        <v>24</v>
      </c>
      <c r="G87" s="148">
        <v>0</v>
      </c>
      <c r="H87" s="148">
        <f>G87*F87</f>
        <v>0</v>
      </c>
      <c r="I87" s="148"/>
      <c r="J87" s="148"/>
      <c r="K87" s="148"/>
      <c r="L87" s="148"/>
      <c r="M87" s="149">
        <f t="shared" si="56"/>
        <v>0</v>
      </c>
      <c r="N87" s="150"/>
      <c r="O87" s="155">
        <v>6</v>
      </c>
    </row>
    <row r="88" spans="1:15" s="152" customFormat="1" ht="18" customHeight="1">
      <c r="A88" s="142"/>
      <c r="B88" s="153"/>
      <c r="C88" s="154" t="s">
        <v>53</v>
      </c>
      <c r="D88" s="156" t="s">
        <v>62</v>
      </c>
      <c r="E88" s="148"/>
      <c r="F88" s="148">
        <v>12</v>
      </c>
      <c r="G88" s="148"/>
      <c r="H88" s="148"/>
      <c r="I88" s="148">
        <v>0</v>
      </c>
      <c r="J88" s="148">
        <f t="shared" ref="J88" si="57">I88*F88</f>
        <v>0</v>
      </c>
      <c r="K88" s="148"/>
      <c r="L88" s="148"/>
      <c r="M88" s="149">
        <f t="shared" si="56"/>
        <v>0</v>
      </c>
      <c r="N88" s="150"/>
      <c r="O88" s="155">
        <v>6</v>
      </c>
    </row>
    <row r="89" spans="1:15" s="163" customFormat="1" ht="18" customHeight="1">
      <c r="A89" s="142"/>
      <c r="B89" s="157"/>
      <c r="C89" s="154" t="s">
        <v>52</v>
      </c>
      <c r="D89" s="158" t="s">
        <v>2</v>
      </c>
      <c r="E89" s="159"/>
      <c r="F89" s="160">
        <v>1</v>
      </c>
      <c r="G89" s="148"/>
      <c r="H89" s="148"/>
      <c r="I89" s="148"/>
      <c r="J89" s="148"/>
      <c r="K89" s="148"/>
      <c r="L89" s="148">
        <v>0</v>
      </c>
      <c r="M89" s="149">
        <f t="shared" si="56"/>
        <v>0</v>
      </c>
      <c r="N89" s="161"/>
      <c r="O89" s="162"/>
    </row>
    <row r="90" spans="1:15" s="163" customFormat="1" ht="18" customHeight="1">
      <c r="A90" s="164"/>
      <c r="B90" s="165"/>
      <c r="C90" s="154" t="s">
        <v>44</v>
      </c>
      <c r="D90" s="158" t="s">
        <v>2</v>
      </c>
      <c r="E90" s="159"/>
      <c r="F90" s="160">
        <v>1</v>
      </c>
      <c r="G90" s="148">
        <v>0</v>
      </c>
      <c r="H90" s="148">
        <f t="shared" ref="H90" si="58">G90*F90</f>
        <v>0</v>
      </c>
      <c r="I90" s="148"/>
      <c r="J90" s="148"/>
      <c r="K90" s="148"/>
      <c r="L90" s="148"/>
      <c r="M90" s="149">
        <f t="shared" si="56"/>
        <v>0</v>
      </c>
      <c r="N90" s="161"/>
      <c r="O90" s="162"/>
    </row>
    <row r="91" spans="1:15" s="152" customFormat="1" ht="34.950000000000003" customHeight="1">
      <c r="A91" s="142">
        <v>13</v>
      </c>
      <c r="B91" s="143" t="s">
        <v>51</v>
      </c>
      <c r="C91" s="144" t="s">
        <v>128</v>
      </c>
      <c r="D91" s="145" t="s">
        <v>62</v>
      </c>
      <c r="E91" s="146"/>
      <c r="F91" s="147">
        <v>38</v>
      </c>
      <c r="G91" s="148"/>
      <c r="H91" s="148"/>
      <c r="I91" s="148"/>
      <c r="J91" s="148"/>
      <c r="K91" s="148"/>
      <c r="L91" s="148"/>
      <c r="M91" s="149"/>
      <c r="N91" s="150"/>
      <c r="O91" s="151"/>
    </row>
    <row r="92" spans="1:15" s="152" customFormat="1" ht="18" customHeight="1">
      <c r="A92" s="142"/>
      <c r="B92" s="153"/>
      <c r="C92" s="154" t="s">
        <v>129</v>
      </c>
      <c r="D92" s="145" t="s">
        <v>60</v>
      </c>
      <c r="E92" s="148"/>
      <c r="F92" s="148">
        <v>5</v>
      </c>
      <c r="G92" s="148">
        <v>0</v>
      </c>
      <c r="H92" s="148">
        <f>G92*F92</f>
        <v>0</v>
      </c>
      <c r="I92" s="148"/>
      <c r="J92" s="148"/>
      <c r="K92" s="148"/>
      <c r="L92" s="148"/>
      <c r="M92" s="149">
        <f t="shared" ref="M92:M96" si="59">L92+J92+H92</f>
        <v>0</v>
      </c>
      <c r="N92" s="150"/>
      <c r="O92" s="155">
        <v>6</v>
      </c>
    </row>
    <row r="93" spans="1:15" s="152" customFormat="1" ht="18" customHeight="1">
      <c r="A93" s="142"/>
      <c r="B93" s="153"/>
      <c r="C93" s="154" t="s">
        <v>130</v>
      </c>
      <c r="D93" s="145" t="s">
        <v>110</v>
      </c>
      <c r="E93" s="148"/>
      <c r="F93" s="148">
        <v>1</v>
      </c>
      <c r="G93" s="148">
        <v>0</v>
      </c>
      <c r="H93" s="148">
        <f>G93*F93</f>
        <v>0</v>
      </c>
      <c r="I93" s="148"/>
      <c r="J93" s="148"/>
      <c r="K93" s="148"/>
      <c r="L93" s="148"/>
      <c r="M93" s="149">
        <f t="shared" si="59"/>
        <v>0</v>
      </c>
      <c r="N93" s="150"/>
      <c r="O93" s="155">
        <v>6</v>
      </c>
    </row>
    <row r="94" spans="1:15" s="152" customFormat="1" ht="18" customHeight="1">
      <c r="A94" s="142"/>
      <c r="B94" s="153"/>
      <c r="C94" s="154" t="s">
        <v>53</v>
      </c>
      <c r="D94" s="156" t="s">
        <v>62</v>
      </c>
      <c r="E94" s="148"/>
      <c r="F94" s="148">
        <v>38</v>
      </c>
      <c r="G94" s="148"/>
      <c r="H94" s="148"/>
      <c r="I94" s="148">
        <v>0</v>
      </c>
      <c r="J94" s="148">
        <f t="shared" ref="J94" si="60">I94*F94</f>
        <v>0</v>
      </c>
      <c r="K94" s="148"/>
      <c r="L94" s="148"/>
      <c r="M94" s="149">
        <f t="shared" si="59"/>
        <v>0</v>
      </c>
      <c r="N94" s="150"/>
      <c r="O94" s="155">
        <v>6</v>
      </c>
    </row>
    <row r="95" spans="1:15" s="163" customFormat="1" ht="18" customHeight="1">
      <c r="A95" s="142"/>
      <c r="B95" s="157"/>
      <c r="C95" s="154" t="s">
        <v>52</v>
      </c>
      <c r="D95" s="158" t="s">
        <v>2</v>
      </c>
      <c r="E95" s="159"/>
      <c r="F95" s="160">
        <v>1</v>
      </c>
      <c r="G95" s="148"/>
      <c r="H95" s="148"/>
      <c r="I95" s="148"/>
      <c r="J95" s="148"/>
      <c r="K95" s="148"/>
      <c r="L95" s="148">
        <v>0</v>
      </c>
      <c r="M95" s="149">
        <f t="shared" si="59"/>
        <v>0</v>
      </c>
      <c r="N95" s="161"/>
      <c r="O95" s="162"/>
    </row>
    <row r="96" spans="1:15" s="163" customFormat="1" ht="18" customHeight="1">
      <c r="A96" s="164"/>
      <c r="B96" s="165"/>
      <c r="C96" s="154" t="s">
        <v>44</v>
      </c>
      <c r="D96" s="158" t="s">
        <v>2</v>
      </c>
      <c r="E96" s="159"/>
      <c r="F96" s="160">
        <v>1</v>
      </c>
      <c r="G96" s="148">
        <v>0</v>
      </c>
      <c r="H96" s="148">
        <f t="shared" ref="H96" si="61">G96*F96</f>
        <v>0</v>
      </c>
      <c r="I96" s="148"/>
      <c r="J96" s="148"/>
      <c r="K96" s="148"/>
      <c r="L96" s="148"/>
      <c r="M96" s="149">
        <f t="shared" si="59"/>
        <v>0</v>
      </c>
      <c r="N96" s="161"/>
      <c r="O96" s="162"/>
    </row>
    <row r="97" spans="1:15" s="152" customFormat="1" ht="34.950000000000003" customHeight="1">
      <c r="A97" s="142">
        <v>14</v>
      </c>
      <c r="B97" s="143" t="s">
        <v>51</v>
      </c>
      <c r="C97" s="144" t="s">
        <v>131</v>
      </c>
      <c r="D97" s="145" t="s">
        <v>62</v>
      </c>
      <c r="E97" s="146"/>
      <c r="F97" s="147">
        <v>38</v>
      </c>
      <c r="G97" s="148"/>
      <c r="H97" s="148"/>
      <c r="I97" s="148"/>
      <c r="J97" s="148"/>
      <c r="K97" s="148"/>
      <c r="L97" s="148"/>
      <c r="M97" s="149"/>
      <c r="N97" s="150"/>
      <c r="O97" s="151"/>
    </row>
    <row r="98" spans="1:15" s="152" customFormat="1" ht="18" customHeight="1">
      <c r="A98" s="142"/>
      <c r="B98" s="153"/>
      <c r="C98" s="154" t="s">
        <v>132</v>
      </c>
      <c r="D98" s="145" t="s">
        <v>110</v>
      </c>
      <c r="E98" s="148"/>
      <c r="F98" s="148">
        <v>0.3</v>
      </c>
      <c r="G98" s="148">
        <v>0</v>
      </c>
      <c r="H98" s="148">
        <f>G98*F98</f>
        <v>0</v>
      </c>
      <c r="I98" s="148"/>
      <c r="J98" s="148"/>
      <c r="K98" s="148"/>
      <c r="L98" s="148"/>
      <c r="M98" s="149">
        <f t="shared" ref="M98:M102" si="62">L98+J98+H98</f>
        <v>0</v>
      </c>
      <c r="N98" s="150"/>
      <c r="O98" s="155">
        <v>6</v>
      </c>
    </row>
    <row r="99" spans="1:15" s="152" customFormat="1" ht="18" customHeight="1">
      <c r="A99" s="142"/>
      <c r="B99" s="153"/>
      <c r="C99" s="154" t="s">
        <v>133</v>
      </c>
      <c r="D99" s="145" t="s">
        <v>92</v>
      </c>
      <c r="E99" s="148"/>
      <c r="F99" s="148">
        <v>10</v>
      </c>
      <c r="G99" s="148">
        <v>0</v>
      </c>
      <c r="H99" s="148">
        <f>G99*F99</f>
        <v>0</v>
      </c>
      <c r="I99" s="148"/>
      <c r="J99" s="148"/>
      <c r="K99" s="148"/>
      <c r="L99" s="148"/>
      <c r="M99" s="149">
        <f t="shared" si="62"/>
        <v>0</v>
      </c>
      <c r="N99" s="150"/>
      <c r="O99" s="155">
        <v>6</v>
      </c>
    </row>
    <row r="100" spans="1:15" s="152" customFormat="1" ht="18" customHeight="1">
      <c r="A100" s="142"/>
      <c r="B100" s="153"/>
      <c r="C100" s="154" t="s">
        <v>53</v>
      </c>
      <c r="D100" s="156" t="s">
        <v>62</v>
      </c>
      <c r="E100" s="148"/>
      <c r="F100" s="148">
        <v>38</v>
      </c>
      <c r="G100" s="148"/>
      <c r="H100" s="148"/>
      <c r="I100" s="148">
        <v>0</v>
      </c>
      <c r="J100" s="148">
        <f t="shared" ref="J100" si="63">I100*F100</f>
        <v>0</v>
      </c>
      <c r="K100" s="148"/>
      <c r="L100" s="148"/>
      <c r="M100" s="149">
        <f t="shared" si="62"/>
        <v>0</v>
      </c>
      <c r="N100" s="150"/>
      <c r="O100" s="155">
        <v>6</v>
      </c>
    </row>
    <row r="101" spans="1:15" s="163" customFormat="1" ht="18" customHeight="1">
      <c r="A101" s="142"/>
      <c r="B101" s="157"/>
      <c r="C101" s="154" t="s">
        <v>52</v>
      </c>
      <c r="D101" s="158" t="s">
        <v>2</v>
      </c>
      <c r="E101" s="159"/>
      <c r="F101" s="160">
        <v>1</v>
      </c>
      <c r="G101" s="148"/>
      <c r="H101" s="148"/>
      <c r="I101" s="148"/>
      <c r="J101" s="148"/>
      <c r="K101" s="148"/>
      <c r="L101" s="148">
        <v>0</v>
      </c>
      <c r="M101" s="149">
        <f t="shared" si="62"/>
        <v>0</v>
      </c>
      <c r="N101" s="161"/>
      <c r="O101" s="162"/>
    </row>
    <row r="102" spans="1:15" s="163" customFormat="1" ht="18" customHeight="1">
      <c r="A102" s="164"/>
      <c r="B102" s="165"/>
      <c r="C102" s="154" t="s">
        <v>44</v>
      </c>
      <c r="D102" s="158" t="s">
        <v>2</v>
      </c>
      <c r="E102" s="159"/>
      <c r="F102" s="160">
        <v>1</v>
      </c>
      <c r="G102" s="148">
        <v>0</v>
      </c>
      <c r="H102" s="148">
        <f t="shared" ref="H102" si="64">G102*F102</f>
        <v>0</v>
      </c>
      <c r="I102" s="148"/>
      <c r="J102" s="148"/>
      <c r="K102" s="148"/>
      <c r="L102" s="148"/>
      <c r="M102" s="149">
        <f t="shared" si="62"/>
        <v>0</v>
      </c>
      <c r="N102" s="161"/>
      <c r="O102" s="162"/>
    </row>
    <row r="103" spans="1:15" s="152" customFormat="1" ht="34.950000000000003" customHeight="1">
      <c r="A103" s="142">
        <v>15</v>
      </c>
      <c r="B103" s="143" t="s">
        <v>51</v>
      </c>
      <c r="C103" s="144" t="s">
        <v>134</v>
      </c>
      <c r="D103" s="145" t="s">
        <v>71</v>
      </c>
      <c r="E103" s="146"/>
      <c r="F103" s="147">
        <v>22</v>
      </c>
      <c r="G103" s="148"/>
      <c r="H103" s="148"/>
      <c r="I103" s="148"/>
      <c r="J103" s="148"/>
      <c r="K103" s="148"/>
      <c r="L103" s="148"/>
      <c r="M103" s="149"/>
      <c r="N103" s="150"/>
      <c r="O103" s="151"/>
    </row>
    <row r="104" spans="1:15" s="152" customFormat="1" ht="18" customHeight="1">
      <c r="A104" s="142"/>
      <c r="B104" s="153"/>
      <c r="C104" s="154" t="s">
        <v>132</v>
      </c>
      <c r="D104" s="145" t="s">
        <v>110</v>
      </c>
      <c r="E104" s="148"/>
      <c r="F104" s="148">
        <v>0.05</v>
      </c>
      <c r="G104" s="148">
        <v>0</v>
      </c>
      <c r="H104" s="148">
        <f>G104*F104</f>
        <v>0</v>
      </c>
      <c r="I104" s="148"/>
      <c r="J104" s="148"/>
      <c r="K104" s="148"/>
      <c r="L104" s="148"/>
      <c r="M104" s="149">
        <f t="shared" ref="M104:M108" si="65">L104+J104+H104</f>
        <v>0</v>
      </c>
      <c r="N104" s="150"/>
      <c r="O104" s="155">
        <v>6</v>
      </c>
    </row>
    <row r="105" spans="1:15" s="152" customFormat="1" ht="18" customHeight="1">
      <c r="A105" s="142"/>
      <c r="B105" s="153"/>
      <c r="C105" s="154" t="s">
        <v>133</v>
      </c>
      <c r="D105" s="145" t="s">
        <v>92</v>
      </c>
      <c r="E105" s="148"/>
      <c r="F105" s="148">
        <v>2</v>
      </c>
      <c r="G105" s="148">
        <v>0</v>
      </c>
      <c r="H105" s="148">
        <f>G105*F105</f>
        <v>0</v>
      </c>
      <c r="I105" s="148"/>
      <c r="J105" s="148"/>
      <c r="K105" s="148"/>
      <c r="L105" s="148"/>
      <c r="M105" s="149">
        <f t="shared" si="65"/>
        <v>0</v>
      </c>
      <c r="N105" s="150"/>
      <c r="O105" s="155">
        <v>6</v>
      </c>
    </row>
    <row r="106" spans="1:15" s="152" customFormat="1" ht="18" customHeight="1">
      <c r="A106" s="142"/>
      <c r="B106" s="153"/>
      <c r="C106" s="154" t="s">
        <v>53</v>
      </c>
      <c r="D106" s="156" t="s">
        <v>71</v>
      </c>
      <c r="E106" s="148"/>
      <c r="F106" s="148">
        <v>22</v>
      </c>
      <c r="G106" s="148"/>
      <c r="H106" s="148"/>
      <c r="I106" s="148">
        <v>0</v>
      </c>
      <c r="J106" s="148">
        <f t="shared" ref="J106" si="66">I106*F106</f>
        <v>0</v>
      </c>
      <c r="K106" s="148"/>
      <c r="L106" s="148"/>
      <c r="M106" s="149">
        <f t="shared" si="65"/>
        <v>0</v>
      </c>
      <c r="N106" s="150"/>
      <c r="O106" s="155">
        <v>6</v>
      </c>
    </row>
    <row r="107" spans="1:15" s="163" customFormat="1" ht="18" customHeight="1">
      <c r="A107" s="142"/>
      <c r="B107" s="157"/>
      <c r="C107" s="154" t="s">
        <v>52</v>
      </c>
      <c r="D107" s="158" t="s">
        <v>2</v>
      </c>
      <c r="E107" s="159"/>
      <c r="F107" s="160">
        <v>1</v>
      </c>
      <c r="G107" s="148"/>
      <c r="H107" s="148"/>
      <c r="I107" s="148"/>
      <c r="J107" s="148"/>
      <c r="K107" s="148"/>
      <c r="L107" s="148">
        <v>0</v>
      </c>
      <c r="M107" s="149">
        <f t="shared" si="65"/>
        <v>0</v>
      </c>
      <c r="N107" s="161"/>
      <c r="O107" s="162"/>
    </row>
    <row r="108" spans="1:15" s="163" customFormat="1" ht="18" customHeight="1">
      <c r="A108" s="164"/>
      <c r="B108" s="165"/>
      <c r="C108" s="154" t="s">
        <v>44</v>
      </c>
      <c r="D108" s="158" t="s">
        <v>2</v>
      </c>
      <c r="E108" s="159"/>
      <c r="F108" s="160">
        <v>1</v>
      </c>
      <c r="G108" s="148">
        <v>0</v>
      </c>
      <c r="H108" s="148">
        <f t="shared" ref="H108" si="67">G108*F108</f>
        <v>0</v>
      </c>
      <c r="I108" s="148"/>
      <c r="J108" s="148"/>
      <c r="K108" s="148"/>
      <c r="L108" s="148"/>
      <c r="M108" s="149">
        <f t="shared" si="65"/>
        <v>0</v>
      </c>
      <c r="N108" s="161"/>
      <c r="O108" s="162"/>
    </row>
    <row r="109" spans="1:15" ht="34.950000000000003" customHeight="1">
      <c r="A109" s="31">
        <v>16</v>
      </c>
      <c r="B109" s="88" t="s">
        <v>51</v>
      </c>
      <c r="C109" s="128" t="s">
        <v>91</v>
      </c>
      <c r="D109" s="26" t="s">
        <v>62</v>
      </c>
      <c r="E109" s="98"/>
      <c r="F109" s="130">
        <v>120</v>
      </c>
      <c r="G109" s="126"/>
      <c r="H109" s="126"/>
      <c r="I109" s="126"/>
      <c r="J109" s="126"/>
      <c r="K109" s="126"/>
      <c r="L109" s="126"/>
      <c r="M109" s="127"/>
      <c r="N109" s="84"/>
      <c r="O109" s="113"/>
    </row>
    <row r="110" spans="1:15" ht="18" customHeight="1">
      <c r="A110" s="31"/>
      <c r="B110" s="125"/>
      <c r="C110" s="133" t="s">
        <v>69</v>
      </c>
      <c r="D110" s="26" t="s">
        <v>92</v>
      </c>
      <c r="E110" s="126"/>
      <c r="F110" s="126">
        <v>120</v>
      </c>
      <c r="G110" s="126">
        <v>0</v>
      </c>
      <c r="H110" s="126">
        <f>G110*F110</f>
        <v>0</v>
      </c>
      <c r="I110" s="126"/>
      <c r="J110" s="126"/>
      <c r="K110" s="126"/>
      <c r="L110" s="126"/>
      <c r="M110" s="127">
        <f t="shared" ref="M110:M116" si="68">L110+J110+H110</f>
        <v>0</v>
      </c>
      <c r="N110" s="84"/>
      <c r="O110" s="114">
        <v>6</v>
      </c>
    </row>
    <row r="111" spans="1:15" ht="18" customHeight="1">
      <c r="A111" s="31"/>
      <c r="B111" s="125"/>
      <c r="C111" s="133" t="s">
        <v>93</v>
      </c>
      <c r="D111" s="26" t="s">
        <v>71</v>
      </c>
      <c r="E111" s="126"/>
      <c r="F111" s="126">
        <v>600</v>
      </c>
      <c r="G111" s="126">
        <v>0</v>
      </c>
      <c r="H111" s="126">
        <f>G111*F111</f>
        <v>0</v>
      </c>
      <c r="I111" s="126"/>
      <c r="J111" s="126"/>
      <c r="K111" s="126"/>
      <c r="L111" s="126"/>
      <c r="M111" s="127">
        <f t="shared" si="68"/>
        <v>0</v>
      </c>
      <c r="N111" s="84"/>
      <c r="O111" s="114">
        <v>6</v>
      </c>
    </row>
    <row r="112" spans="1:15" ht="18" customHeight="1">
      <c r="A112" s="31"/>
      <c r="B112" s="125"/>
      <c r="C112" s="133" t="s">
        <v>117</v>
      </c>
      <c r="D112" s="26" t="s">
        <v>92</v>
      </c>
      <c r="E112" s="126"/>
      <c r="F112" s="126">
        <v>60</v>
      </c>
      <c r="G112" s="126">
        <v>0</v>
      </c>
      <c r="H112" s="126">
        <f>G112*F112</f>
        <v>0</v>
      </c>
      <c r="I112" s="126"/>
      <c r="J112" s="126"/>
      <c r="K112" s="126"/>
      <c r="L112" s="126"/>
      <c r="M112" s="127">
        <f t="shared" si="68"/>
        <v>0</v>
      </c>
      <c r="N112" s="84"/>
      <c r="O112" s="114">
        <v>6</v>
      </c>
    </row>
    <row r="113" spans="1:15" ht="18" customHeight="1">
      <c r="A113" s="31"/>
      <c r="B113" s="125"/>
      <c r="C113" s="133" t="s">
        <v>118</v>
      </c>
      <c r="D113" s="26" t="s">
        <v>92</v>
      </c>
      <c r="E113" s="126"/>
      <c r="F113" s="126">
        <v>10</v>
      </c>
      <c r="G113" s="126">
        <v>0</v>
      </c>
      <c r="H113" s="126">
        <f>G113*F113</f>
        <v>0</v>
      </c>
      <c r="I113" s="126"/>
      <c r="J113" s="126"/>
      <c r="K113" s="126"/>
      <c r="L113" s="126"/>
      <c r="M113" s="127">
        <f t="shared" ref="M113" si="69">L113+J113+H113</f>
        <v>0</v>
      </c>
      <c r="N113" s="84"/>
      <c r="O113" s="114">
        <v>6</v>
      </c>
    </row>
    <row r="114" spans="1:15" ht="18" customHeight="1">
      <c r="A114" s="31"/>
      <c r="B114" s="125"/>
      <c r="C114" s="133" t="s">
        <v>53</v>
      </c>
      <c r="D114" s="7" t="s">
        <v>62</v>
      </c>
      <c r="E114" s="126"/>
      <c r="F114" s="126">
        <v>120</v>
      </c>
      <c r="G114" s="126"/>
      <c r="H114" s="126"/>
      <c r="I114" s="126">
        <v>0</v>
      </c>
      <c r="J114" s="126">
        <f t="shared" ref="J114" si="70">I114*F114</f>
        <v>0</v>
      </c>
      <c r="K114" s="126"/>
      <c r="L114" s="126"/>
      <c r="M114" s="127">
        <f t="shared" si="68"/>
        <v>0</v>
      </c>
      <c r="N114" s="84"/>
      <c r="O114" s="114">
        <v>6</v>
      </c>
    </row>
    <row r="115" spans="1:15" s="13" customFormat="1" ht="18" customHeight="1">
      <c r="A115" s="31"/>
      <c r="B115" s="89"/>
      <c r="C115" s="133" t="s">
        <v>52</v>
      </c>
      <c r="D115" s="115" t="s">
        <v>2</v>
      </c>
      <c r="E115" s="131"/>
      <c r="F115" s="132">
        <v>1</v>
      </c>
      <c r="G115" s="126"/>
      <c r="H115" s="126"/>
      <c r="I115" s="126"/>
      <c r="J115" s="126"/>
      <c r="K115" s="126"/>
      <c r="L115" s="126">
        <v>0</v>
      </c>
      <c r="M115" s="127">
        <f t="shared" si="68"/>
        <v>0</v>
      </c>
      <c r="N115" s="51"/>
      <c r="O115" s="116"/>
    </row>
    <row r="116" spans="1:15" s="13" customFormat="1" ht="18" customHeight="1">
      <c r="A116" s="117"/>
      <c r="B116" s="107"/>
      <c r="C116" s="133" t="s">
        <v>44</v>
      </c>
      <c r="D116" s="115" t="s">
        <v>2</v>
      </c>
      <c r="E116" s="131"/>
      <c r="F116" s="132">
        <v>1</v>
      </c>
      <c r="G116" s="126">
        <v>0</v>
      </c>
      <c r="H116" s="126">
        <f t="shared" ref="H116" si="71">G116*F116</f>
        <v>0</v>
      </c>
      <c r="I116" s="126"/>
      <c r="J116" s="126"/>
      <c r="K116" s="126"/>
      <c r="L116" s="126"/>
      <c r="M116" s="127">
        <f t="shared" si="68"/>
        <v>0</v>
      </c>
      <c r="N116" s="51"/>
      <c r="O116" s="116"/>
    </row>
    <row r="117" spans="1:15" s="152" customFormat="1" ht="34.950000000000003" customHeight="1">
      <c r="A117" s="142">
        <v>17</v>
      </c>
      <c r="B117" s="143" t="s">
        <v>51</v>
      </c>
      <c r="C117" s="144" t="s">
        <v>143</v>
      </c>
      <c r="D117" s="145" t="s">
        <v>62</v>
      </c>
      <c r="E117" s="146"/>
      <c r="F117" s="147">
        <v>14</v>
      </c>
      <c r="G117" s="148"/>
      <c r="H117" s="148"/>
      <c r="I117" s="148"/>
      <c r="J117" s="148"/>
      <c r="K117" s="148"/>
      <c r="L117" s="148"/>
      <c r="M117" s="149"/>
      <c r="N117" s="150"/>
      <c r="O117" s="151"/>
    </row>
    <row r="118" spans="1:15" s="152" customFormat="1" ht="18" customHeight="1">
      <c r="A118" s="142"/>
      <c r="B118" s="153"/>
      <c r="C118" s="154" t="s">
        <v>116</v>
      </c>
      <c r="D118" s="145" t="s">
        <v>62</v>
      </c>
      <c r="E118" s="148"/>
      <c r="F118" s="148">
        <v>14</v>
      </c>
      <c r="G118" s="148">
        <v>0</v>
      </c>
      <c r="H118" s="148">
        <f>G118*F118</f>
        <v>0</v>
      </c>
      <c r="I118" s="148"/>
      <c r="J118" s="148"/>
      <c r="K118" s="148"/>
      <c r="L118" s="148"/>
      <c r="M118" s="149">
        <f t="shared" ref="M118:M119" si="72">L118+J118+H118</f>
        <v>0</v>
      </c>
      <c r="N118" s="150"/>
      <c r="O118" s="155">
        <v>6</v>
      </c>
    </row>
    <row r="119" spans="1:15" s="152" customFormat="1" ht="18" customHeight="1">
      <c r="A119" s="142"/>
      <c r="B119" s="153"/>
      <c r="C119" s="154" t="s">
        <v>67</v>
      </c>
      <c r="D119" s="145" t="s">
        <v>77</v>
      </c>
      <c r="E119" s="148"/>
      <c r="F119" s="148">
        <v>230</v>
      </c>
      <c r="G119" s="148">
        <v>0</v>
      </c>
      <c r="H119" s="148">
        <f>G119*F119</f>
        <v>0</v>
      </c>
      <c r="I119" s="148"/>
      <c r="J119" s="148"/>
      <c r="K119" s="148"/>
      <c r="L119" s="148"/>
      <c r="M119" s="149">
        <f t="shared" si="72"/>
        <v>0</v>
      </c>
      <c r="N119" s="150"/>
      <c r="O119" s="155">
        <v>6</v>
      </c>
    </row>
    <row r="120" spans="1:15" s="152" customFormat="1" ht="18" customHeight="1">
      <c r="A120" s="142"/>
      <c r="B120" s="153"/>
      <c r="C120" s="154" t="s">
        <v>53</v>
      </c>
      <c r="D120" s="156" t="s">
        <v>62</v>
      </c>
      <c r="E120" s="148"/>
      <c r="F120" s="148">
        <v>14</v>
      </c>
      <c r="G120" s="148"/>
      <c r="H120" s="148"/>
      <c r="I120" s="148">
        <v>0</v>
      </c>
      <c r="J120" s="148">
        <f t="shared" ref="J120" si="73">I120*F120</f>
        <v>0</v>
      </c>
      <c r="K120" s="148"/>
      <c r="L120" s="148"/>
      <c r="M120" s="149">
        <f t="shared" ref="M120:M122" si="74">L120+J120+H120</f>
        <v>0</v>
      </c>
      <c r="N120" s="150"/>
      <c r="O120" s="155">
        <v>6</v>
      </c>
    </row>
    <row r="121" spans="1:15" s="163" customFormat="1" ht="18" customHeight="1">
      <c r="A121" s="142"/>
      <c r="B121" s="157"/>
      <c r="C121" s="154" t="s">
        <v>52</v>
      </c>
      <c r="D121" s="158" t="s">
        <v>2</v>
      </c>
      <c r="E121" s="159"/>
      <c r="F121" s="160">
        <v>1</v>
      </c>
      <c r="G121" s="148"/>
      <c r="H121" s="148"/>
      <c r="I121" s="148"/>
      <c r="J121" s="148"/>
      <c r="K121" s="148"/>
      <c r="L121" s="148">
        <v>0</v>
      </c>
      <c r="M121" s="149">
        <f t="shared" si="74"/>
        <v>0</v>
      </c>
      <c r="N121" s="161"/>
      <c r="O121" s="162"/>
    </row>
    <row r="122" spans="1:15" s="13" customFormat="1" ht="18" customHeight="1">
      <c r="A122" s="117"/>
      <c r="B122" s="107"/>
      <c r="C122" s="133" t="s">
        <v>44</v>
      </c>
      <c r="D122" s="115" t="s">
        <v>2</v>
      </c>
      <c r="E122" s="131"/>
      <c r="F122" s="132">
        <v>1</v>
      </c>
      <c r="G122" s="126">
        <v>0</v>
      </c>
      <c r="H122" s="126">
        <f t="shared" ref="H122" si="75">G122*F122</f>
        <v>0</v>
      </c>
      <c r="I122" s="126"/>
      <c r="J122" s="126"/>
      <c r="K122" s="126"/>
      <c r="L122" s="126"/>
      <c r="M122" s="127">
        <f t="shared" si="74"/>
        <v>0</v>
      </c>
      <c r="N122" s="51"/>
      <c r="O122" s="116"/>
    </row>
    <row r="123" spans="1:15" s="152" customFormat="1" ht="34.950000000000003" customHeight="1">
      <c r="A123" s="142">
        <v>18</v>
      </c>
      <c r="B123" s="143" t="s">
        <v>51</v>
      </c>
      <c r="C123" s="144" t="s">
        <v>108</v>
      </c>
      <c r="D123" s="145" t="s">
        <v>62</v>
      </c>
      <c r="E123" s="146"/>
      <c r="F123" s="147">
        <v>52</v>
      </c>
      <c r="G123" s="148"/>
      <c r="H123" s="148"/>
      <c r="I123" s="148"/>
      <c r="J123" s="148"/>
      <c r="K123" s="148"/>
      <c r="L123" s="148"/>
      <c r="M123" s="149"/>
      <c r="N123" s="150"/>
      <c r="O123" s="151"/>
    </row>
    <row r="124" spans="1:15" s="152" customFormat="1" ht="18" customHeight="1">
      <c r="A124" s="142"/>
      <c r="B124" s="153"/>
      <c r="C124" s="154" t="s">
        <v>109</v>
      </c>
      <c r="D124" s="145" t="s">
        <v>110</v>
      </c>
      <c r="E124" s="148"/>
      <c r="F124" s="148">
        <v>0.75</v>
      </c>
      <c r="G124" s="148">
        <v>0</v>
      </c>
      <c r="H124" s="148">
        <f t="shared" ref="H124:H132" si="76">G124*F124</f>
        <v>0</v>
      </c>
      <c r="I124" s="148"/>
      <c r="J124" s="148"/>
      <c r="K124" s="148"/>
      <c r="L124" s="148"/>
      <c r="M124" s="149">
        <f t="shared" ref="M124" si="77">L124+J124+H124</f>
        <v>0</v>
      </c>
      <c r="N124" s="150"/>
      <c r="O124" s="155">
        <v>6</v>
      </c>
    </row>
    <row r="125" spans="1:15" s="152" customFormat="1" ht="18" customHeight="1">
      <c r="A125" s="142"/>
      <c r="B125" s="153"/>
      <c r="C125" s="154" t="s">
        <v>113</v>
      </c>
      <c r="D125" s="145" t="s">
        <v>62</v>
      </c>
      <c r="E125" s="148"/>
      <c r="F125" s="148">
        <v>2</v>
      </c>
      <c r="G125" s="148">
        <v>0</v>
      </c>
      <c r="H125" s="148">
        <f t="shared" si="76"/>
        <v>0</v>
      </c>
      <c r="I125" s="148"/>
      <c r="J125" s="148"/>
      <c r="K125" s="148"/>
      <c r="L125" s="148"/>
      <c r="M125" s="149">
        <f t="shared" ref="M125:M126" si="78">L125+J125+H125</f>
        <v>0</v>
      </c>
      <c r="N125" s="150"/>
      <c r="O125" s="155">
        <v>6</v>
      </c>
    </row>
    <row r="126" spans="1:15" s="152" customFormat="1" ht="18" customHeight="1">
      <c r="A126" s="142"/>
      <c r="B126" s="153"/>
      <c r="C126" s="154" t="s">
        <v>114</v>
      </c>
      <c r="D126" s="145" t="s">
        <v>77</v>
      </c>
      <c r="E126" s="148"/>
      <c r="F126" s="148">
        <v>3</v>
      </c>
      <c r="G126" s="148">
        <v>0</v>
      </c>
      <c r="H126" s="148">
        <f t="shared" si="76"/>
        <v>0</v>
      </c>
      <c r="I126" s="148"/>
      <c r="J126" s="148"/>
      <c r="K126" s="148"/>
      <c r="L126" s="148"/>
      <c r="M126" s="149">
        <f t="shared" si="78"/>
        <v>0</v>
      </c>
      <c r="N126" s="150"/>
      <c r="O126" s="155">
        <v>6</v>
      </c>
    </row>
    <row r="127" spans="1:15" s="152" customFormat="1" ht="18" customHeight="1">
      <c r="A127" s="142"/>
      <c r="B127" s="153"/>
      <c r="C127" s="154" t="s">
        <v>115</v>
      </c>
      <c r="D127" s="145" t="s">
        <v>77</v>
      </c>
      <c r="E127" s="148"/>
      <c r="F127" s="148">
        <v>1</v>
      </c>
      <c r="G127" s="148">
        <v>0</v>
      </c>
      <c r="H127" s="148">
        <f t="shared" si="76"/>
        <v>0</v>
      </c>
      <c r="I127" s="148"/>
      <c r="J127" s="148"/>
      <c r="K127" s="148"/>
      <c r="L127" s="148"/>
      <c r="M127" s="149">
        <f t="shared" ref="M127" si="79">L127+J127+H127</f>
        <v>0</v>
      </c>
      <c r="N127" s="150"/>
      <c r="O127" s="155">
        <v>6</v>
      </c>
    </row>
    <row r="128" spans="1:15" s="152" customFormat="1" ht="18" customHeight="1">
      <c r="A128" s="142"/>
      <c r="B128" s="153"/>
      <c r="C128" s="154" t="s">
        <v>94</v>
      </c>
      <c r="D128" s="145" t="s">
        <v>62</v>
      </c>
      <c r="E128" s="148"/>
      <c r="F128" s="148">
        <v>70</v>
      </c>
      <c r="G128" s="148">
        <v>0</v>
      </c>
      <c r="H128" s="148">
        <f t="shared" si="76"/>
        <v>0</v>
      </c>
      <c r="I128" s="148"/>
      <c r="J128" s="148"/>
      <c r="K128" s="148"/>
      <c r="L128" s="148"/>
      <c r="M128" s="149">
        <f t="shared" ref="M128:M135" si="80">L128+J128+H128</f>
        <v>0</v>
      </c>
      <c r="N128" s="150"/>
      <c r="O128" s="155">
        <v>6</v>
      </c>
    </row>
    <row r="129" spans="1:15" s="152" customFormat="1" ht="18" customHeight="1">
      <c r="A129" s="142"/>
      <c r="B129" s="153"/>
      <c r="C129" s="154" t="s">
        <v>95</v>
      </c>
      <c r="D129" s="145" t="s">
        <v>77</v>
      </c>
      <c r="E129" s="148"/>
      <c r="F129" s="148">
        <v>101</v>
      </c>
      <c r="G129" s="148">
        <v>0</v>
      </c>
      <c r="H129" s="148">
        <f t="shared" si="76"/>
        <v>0</v>
      </c>
      <c r="I129" s="148"/>
      <c r="J129" s="148"/>
      <c r="K129" s="148"/>
      <c r="L129" s="148"/>
      <c r="M129" s="149">
        <f t="shared" si="80"/>
        <v>0</v>
      </c>
      <c r="N129" s="150"/>
      <c r="O129" s="155">
        <v>6</v>
      </c>
    </row>
    <row r="130" spans="1:15" s="152" customFormat="1" ht="18" customHeight="1">
      <c r="A130" s="142"/>
      <c r="B130" s="153"/>
      <c r="C130" s="154" t="s">
        <v>111</v>
      </c>
      <c r="D130" s="145" t="s">
        <v>77</v>
      </c>
      <c r="E130" s="148"/>
      <c r="F130" s="148">
        <v>100</v>
      </c>
      <c r="G130" s="148">
        <v>0</v>
      </c>
      <c r="H130" s="148">
        <f t="shared" si="76"/>
        <v>0</v>
      </c>
      <c r="I130" s="148"/>
      <c r="J130" s="148"/>
      <c r="K130" s="148"/>
      <c r="L130" s="148"/>
      <c r="M130" s="149">
        <f t="shared" ref="M130:M131" si="81">L130+J130+H130</f>
        <v>0</v>
      </c>
      <c r="N130" s="150"/>
      <c r="O130" s="155">
        <v>6</v>
      </c>
    </row>
    <row r="131" spans="1:15" s="152" customFormat="1" ht="18" customHeight="1">
      <c r="A131" s="142"/>
      <c r="B131" s="153"/>
      <c r="C131" s="154" t="s">
        <v>112</v>
      </c>
      <c r="D131" s="145" t="s">
        <v>77</v>
      </c>
      <c r="E131" s="148"/>
      <c r="F131" s="148">
        <v>10</v>
      </c>
      <c r="G131" s="148">
        <v>0</v>
      </c>
      <c r="H131" s="148">
        <f t="shared" si="76"/>
        <v>0</v>
      </c>
      <c r="I131" s="148"/>
      <c r="J131" s="148"/>
      <c r="K131" s="148"/>
      <c r="L131" s="148"/>
      <c r="M131" s="149">
        <f t="shared" si="81"/>
        <v>0</v>
      </c>
      <c r="N131" s="150"/>
      <c r="O131" s="155">
        <v>6</v>
      </c>
    </row>
    <row r="132" spans="1:15" s="152" customFormat="1" ht="18" customHeight="1">
      <c r="A132" s="142"/>
      <c r="B132" s="153"/>
      <c r="C132" s="154" t="s">
        <v>67</v>
      </c>
      <c r="D132" s="145" t="s">
        <v>77</v>
      </c>
      <c r="E132" s="148"/>
      <c r="F132" s="148">
        <v>1200</v>
      </c>
      <c r="G132" s="148">
        <v>0</v>
      </c>
      <c r="H132" s="148">
        <f t="shared" si="76"/>
        <v>0</v>
      </c>
      <c r="I132" s="148"/>
      <c r="J132" s="148"/>
      <c r="K132" s="148"/>
      <c r="L132" s="148"/>
      <c r="M132" s="149">
        <f t="shared" si="80"/>
        <v>0</v>
      </c>
      <c r="N132" s="150"/>
      <c r="O132" s="155">
        <v>6</v>
      </c>
    </row>
    <row r="133" spans="1:15" s="152" customFormat="1" ht="18" customHeight="1">
      <c r="A133" s="142"/>
      <c r="B133" s="153"/>
      <c r="C133" s="154" t="s">
        <v>53</v>
      </c>
      <c r="D133" s="156" t="s">
        <v>110</v>
      </c>
      <c r="E133" s="148"/>
      <c r="F133" s="148">
        <v>0.93</v>
      </c>
      <c r="G133" s="148"/>
      <c r="H133" s="148"/>
      <c r="I133" s="148">
        <v>0</v>
      </c>
      <c r="J133" s="148">
        <f t="shared" ref="J133" si="82">I133*F133</f>
        <v>0</v>
      </c>
      <c r="K133" s="148"/>
      <c r="L133" s="148"/>
      <c r="M133" s="149">
        <f t="shared" si="80"/>
        <v>0</v>
      </c>
      <c r="N133" s="150"/>
      <c r="O133" s="155">
        <v>6</v>
      </c>
    </row>
    <row r="134" spans="1:15" s="163" customFormat="1" ht="18" customHeight="1">
      <c r="A134" s="142"/>
      <c r="B134" s="157"/>
      <c r="C134" s="154" t="s">
        <v>52</v>
      </c>
      <c r="D134" s="158" t="s">
        <v>2</v>
      </c>
      <c r="E134" s="159"/>
      <c r="F134" s="160">
        <v>1</v>
      </c>
      <c r="G134" s="148"/>
      <c r="H134" s="148"/>
      <c r="I134" s="148"/>
      <c r="J134" s="148"/>
      <c r="K134" s="148"/>
      <c r="L134" s="148">
        <v>0</v>
      </c>
      <c r="M134" s="149">
        <f t="shared" si="80"/>
        <v>0</v>
      </c>
      <c r="N134" s="161"/>
      <c r="O134" s="162"/>
    </row>
    <row r="135" spans="1:15" s="163" customFormat="1" ht="18" customHeight="1">
      <c r="A135" s="164"/>
      <c r="B135" s="165"/>
      <c r="C135" s="154" t="s">
        <v>44</v>
      </c>
      <c r="D135" s="158" t="s">
        <v>2</v>
      </c>
      <c r="E135" s="159"/>
      <c r="F135" s="160">
        <v>1</v>
      </c>
      <c r="G135" s="148">
        <v>0</v>
      </c>
      <c r="H135" s="148">
        <f t="shared" ref="H135" si="83">G135*F135</f>
        <v>0</v>
      </c>
      <c r="I135" s="148"/>
      <c r="J135" s="148"/>
      <c r="K135" s="148"/>
      <c r="L135" s="148"/>
      <c r="M135" s="149">
        <f t="shared" si="80"/>
        <v>0</v>
      </c>
      <c r="N135" s="161"/>
      <c r="O135" s="162"/>
    </row>
    <row r="136" spans="1:15" ht="34.950000000000003" customHeight="1">
      <c r="A136" s="31">
        <v>19</v>
      </c>
      <c r="B136" s="88" t="s">
        <v>51</v>
      </c>
      <c r="C136" s="128" t="s">
        <v>135</v>
      </c>
      <c r="D136" s="26" t="s">
        <v>62</v>
      </c>
      <c r="E136" s="98"/>
      <c r="F136" s="130">
        <v>90</v>
      </c>
      <c r="G136" s="126"/>
      <c r="H136" s="126"/>
      <c r="I136" s="126"/>
      <c r="J136" s="126"/>
      <c r="K136" s="126"/>
      <c r="L136" s="126"/>
      <c r="M136" s="127"/>
      <c r="N136" s="84"/>
      <c r="O136" s="113"/>
    </row>
    <row r="137" spans="1:15" ht="18" customHeight="1">
      <c r="A137" s="31"/>
      <c r="B137" s="125"/>
      <c r="C137" s="133" t="s">
        <v>69</v>
      </c>
      <c r="D137" s="26" t="s">
        <v>92</v>
      </c>
      <c r="E137" s="126"/>
      <c r="F137" s="126">
        <v>60</v>
      </c>
      <c r="G137" s="126">
        <v>0</v>
      </c>
      <c r="H137" s="126">
        <f>G137*F137</f>
        <v>0</v>
      </c>
      <c r="I137" s="126"/>
      <c r="J137" s="126"/>
      <c r="K137" s="126"/>
      <c r="L137" s="126"/>
      <c r="M137" s="127">
        <f t="shared" ref="M137:M141" si="84">L137+J137+H137</f>
        <v>0</v>
      </c>
      <c r="N137" s="84"/>
      <c r="O137" s="114">
        <v>6</v>
      </c>
    </row>
    <row r="138" spans="1:15" ht="18" customHeight="1">
      <c r="A138" s="31"/>
      <c r="B138" s="125"/>
      <c r="C138" s="133" t="s">
        <v>136</v>
      </c>
      <c r="D138" s="26" t="s">
        <v>92</v>
      </c>
      <c r="E138" s="126"/>
      <c r="F138" s="126">
        <v>40</v>
      </c>
      <c r="G138" s="126">
        <v>0</v>
      </c>
      <c r="H138" s="126">
        <f>G138*F138</f>
        <v>0</v>
      </c>
      <c r="I138" s="126"/>
      <c r="J138" s="126"/>
      <c r="K138" s="126"/>
      <c r="L138" s="126"/>
      <c r="M138" s="127">
        <f t="shared" si="84"/>
        <v>0</v>
      </c>
      <c r="N138" s="84"/>
      <c r="O138" s="114">
        <v>6</v>
      </c>
    </row>
    <row r="139" spans="1:15" ht="18" customHeight="1">
      <c r="A139" s="31"/>
      <c r="B139" s="125"/>
      <c r="C139" s="133" t="s">
        <v>53</v>
      </c>
      <c r="D139" s="7" t="s">
        <v>62</v>
      </c>
      <c r="E139" s="126"/>
      <c r="F139" s="126">
        <v>90</v>
      </c>
      <c r="G139" s="126"/>
      <c r="H139" s="126"/>
      <c r="I139" s="126">
        <v>0</v>
      </c>
      <c r="J139" s="126">
        <f t="shared" ref="J139" si="85">I139*F139</f>
        <v>0</v>
      </c>
      <c r="K139" s="126"/>
      <c r="L139" s="126"/>
      <c r="M139" s="127">
        <f t="shared" si="84"/>
        <v>0</v>
      </c>
      <c r="N139" s="84"/>
      <c r="O139" s="114">
        <v>6</v>
      </c>
    </row>
    <row r="140" spans="1:15" s="13" customFormat="1" ht="18" customHeight="1">
      <c r="A140" s="31"/>
      <c r="B140" s="89"/>
      <c r="C140" s="133" t="s">
        <v>52</v>
      </c>
      <c r="D140" s="115" t="s">
        <v>2</v>
      </c>
      <c r="E140" s="131"/>
      <c r="F140" s="132">
        <v>1</v>
      </c>
      <c r="G140" s="126"/>
      <c r="H140" s="126"/>
      <c r="I140" s="126"/>
      <c r="J140" s="126"/>
      <c r="K140" s="126"/>
      <c r="L140" s="126">
        <v>0</v>
      </c>
      <c r="M140" s="127">
        <f t="shared" si="84"/>
        <v>0</v>
      </c>
      <c r="N140" s="51"/>
      <c r="O140" s="116"/>
    </row>
    <row r="141" spans="1:15" s="13" customFormat="1" ht="18" customHeight="1">
      <c r="A141" s="117"/>
      <c r="B141" s="107"/>
      <c r="C141" s="133" t="s">
        <v>44</v>
      </c>
      <c r="D141" s="115" t="s">
        <v>2</v>
      </c>
      <c r="E141" s="131"/>
      <c r="F141" s="132">
        <v>1</v>
      </c>
      <c r="G141" s="126">
        <v>0</v>
      </c>
      <c r="H141" s="126">
        <f t="shared" ref="H141" si="86">G141*F141</f>
        <v>0</v>
      </c>
      <c r="I141" s="126"/>
      <c r="J141" s="126"/>
      <c r="K141" s="126"/>
      <c r="L141" s="126"/>
      <c r="M141" s="127">
        <f t="shared" si="84"/>
        <v>0</v>
      </c>
      <c r="N141" s="51"/>
      <c r="O141" s="116"/>
    </row>
    <row r="142" spans="1:15" ht="34.950000000000003" customHeight="1">
      <c r="A142" s="31">
        <v>20</v>
      </c>
      <c r="B142" s="88" t="s">
        <v>51</v>
      </c>
      <c r="C142" s="128" t="s">
        <v>137</v>
      </c>
      <c r="D142" s="26" t="s">
        <v>62</v>
      </c>
      <c r="E142" s="98"/>
      <c r="F142" s="130">
        <v>30</v>
      </c>
      <c r="G142" s="126"/>
      <c r="H142" s="126"/>
      <c r="I142" s="126"/>
      <c r="J142" s="126"/>
      <c r="K142" s="126"/>
      <c r="L142" s="126"/>
      <c r="M142" s="127"/>
      <c r="N142" s="84"/>
      <c r="O142" s="113"/>
    </row>
    <row r="143" spans="1:15" ht="18" customHeight="1">
      <c r="A143" s="31"/>
      <c r="B143" s="125"/>
      <c r="C143" s="133" t="s">
        <v>69</v>
      </c>
      <c r="D143" s="26" t="s">
        <v>92</v>
      </c>
      <c r="E143" s="126"/>
      <c r="F143" s="126">
        <v>10</v>
      </c>
      <c r="G143" s="126">
        <v>0</v>
      </c>
      <c r="H143" s="126">
        <f>G143*F143</f>
        <v>0</v>
      </c>
      <c r="I143" s="126"/>
      <c r="J143" s="126"/>
      <c r="K143" s="126"/>
      <c r="L143" s="126"/>
      <c r="M143" s="127">
        <f t="shared" ref="M143:M147" si="87">L143+J143+H143</f>
        <v>0</v>
      </c>
      <c r="N143" s="84"/>
      <c r="O143" s="114">
        <v>6</v>
      </c>
    </row>
    <row r="144" spans="1:15" ht="18" customHeight="1">
      <c r="A144" s="31"/>
      <c r="B144" s="125"/>
      <c r="C144" s="133" t="s">
        <v>138</v>
      </c>
      <c r="D144" s="26" t="s">
        <v>92</v>
      </c>
      <c r="E144" s="126"/>
      <c r="F144" s="126">
        <v>15</v>
      </c>
      <c r="G144" s="126">
        <v>0</v>
      </c>
      <c r="H144" s="126">
        <f>G144*F144</f>
        <v>0</v>
      </c>
      <c r="I144" s="126"/>
      <c r="J144" s="126"/>
      <c r="K144" s="126"/>
      <c r="L144" s="126"/>
      <c r="M144" s="127">
        <f t="shared" si="87"/>
        <v>0</v>
      </c>
      <c r="N144" s="84"/>
      <c r="O144" s="114">
        <v>6</v>
      </c>
    </row>
    <row r="145" spans="1:16" ht="18" customHeight="1">
      <c r="A145" s="31"/>
      <c r="B145" s="125"/>
      <c r="C145" s="133" t="s">
        <v>53</v>
      </c>
      <c r="D145" s="7" t="s">
        <v>62</v>
      </c>
      <c r="E145" s="126"/>
      <c r="F145" s="126">
        <v>30</v>
      </c>
      <c r="G145" s="126"/>
      <c r="H145" s="126"/>
      <c r="I145" s="126">
        <v>0</v>
      </c>
      <c r="J145" s="126">
        <f t="shared" ref="J145" si="88">I145*F145</f>
        <v>0</v>
      </c>
      <c r="K145" s="126"/>
      <c r="L145" s="126"/>
      <c r="M145" s="127">
        <f t="shared" si="87"/>
        <v>0</v>
      </c>
      <c r="N145" s="84"/>
      <c r="O145" s="114">
        <v>6</v>
      </c>
    </row>
    <row r="146" spans="1:16" s="13" customFormat="1" ht="18" customHeight="1">
      <c r="A146" s="31"/>
      <c r="B146" s="89"/>
      <c r="C146" s="133" t="s">
        <v>52</v>
      </c>
      <c r="D146" s="115" t="s">
        <v>2</v>
      </c>
      <c r="E146" s="131"/>
      <c r="F146" s="132">
        <v>1</v>
      </c>
      <c r="G146" s="126"/>
      <c r="H146" s="126"/>
      <c r="I146" s="126"/>
      <c r="J146" s="126"/>
      <c r="K146" s="126"/>
      <c r="L146" s="126">
        <v>0</v>
      </c>
      <c r="M146" s="127">
        <f t="shared" si="87"/>
        <v>0</v>
      </c>
      <c r="N146" s="51"/>
      <c r="O146" s="116"/>
    </row>
    <row r="147" spans="1:16" s="13" customFormat="1" ht="18" customHeight="1">
      <c r="A147" s="117"/>
      <c r="B147" s="107"/>
      <c r="C147" s="133" t="s">
        <v>44</v>
      </c>
      <c r="D147" s="115" t="s">
        <v>2</v>
      </c>
      <c r="E147" s="131"/>
      <c r="F147" s="132">
        <v>1</v>
      </c>
      <c r="G147" s="126">
        <v>0</v>
      </c>
      <c r="H147" s="126">
        <f t="shared" ref="H147" si="89">G147*F147</f>
        <v>0</v>
      </c>
      <c r="I147" s="126"/>
      <c r="J147" s="126"/>
      <c r="K147" s="126"/>
      <c r="L147" s="126"/>
      <c r="M147" s="127">
        <f t="shared" si="87"/>
        <v>0</v>
      </c>
      <c r="N147" s="51"/>
      <c r="O147" s="116"/>
    </row>
    <row r="148" spans="1:16" ht="34.950000000000003" customHeight="1">
      <c r="A148" s="31">
        <v>21</v>
      </c>
      <c r="B148" s="88" t="s">
        <v>51</v>
      </c>
      <c r="C148" s="128" t="s">
        <v>61</v>
      </c>
      <c r="D148" s="26" t="s">
        <v>60</v>
      </c>
      <c r="E148" s="98"/>
      <c r="F148" s="130">
        <v>12</v>
      </c>
      <c r="G148" s="126"/>
      <c r="H148" s="126"/>
      <c r="I148" s="126"/>
      <c r="J148" s="126"/>
      <c r="K148" s="126"/>
      <c r="L148" s="126"/>
      <c r="M148" s="127"/>
      <c r="N148" s="84"/>
      <c r="O148" s="113"/>
    </row>
    <row r="149" spans="1:16" ht="18" customHeight="1">
      <c r="A149" s="31"/>
      <c r="B149" s="125"/>
      <c r="C149" s="133" t="s">
        <v>63</v>
      </c>
      <c r="D149" s="7" t="str">
        <f>D148</f>
        <v>მ3</v>
      </c>
      <c r="E149" s="126"/>
      <c r="F149" s="126">
        <v>12</v>
      </c>
      <c r="G149" s="126">
        <v>0</v>
      </c>
      <c r="H149" s="126">
        <f>G149*F149</f>
        <v>0</v>
      </c>
      <c r="I149" s="126">
        <v>0</v>
      </c>
      <c r="J149" s="126">
        <f>I149*F149</f>
        <v>0</v>
      </c>
      <c r="K149" s="126"/>
      <c r="L149" s="126"/>
      <c r="M149" s="127">
        <f>J149+H149</f>
        <v>0</v>
      </c>
      <c r="N149" s="84"/>
      <c r="O149" s="114">
        <v>6</v>
      </c>
    </row>
    <row r="150" spans="1:16" s="13" customFormat="1" ht="18" customHeight="1">
      <c r="A150" s="31"/>
      <c r="B150" s="89"/>
      <c r="C150" s="133" t="s">
        <v>65</v>
      </c>
      <c r="D150" s="115" t="s">
        <v>64</v>
      </c>
      <c r="E150" s="131"/>
      <c r="F150" s="132">
        <v>1</v>
      </c>
      <c r="G150" s="126"/>
      <c r="H150" s="126"/>
      <c r="I150" s="126"/>
      <c r="J150" s="126"/>
      <c r="K150" s="126">
        <v>0</v>
      </c>
      <c r="L150" s="126">
        <f>K150*F150</f>
        <v>0</v>
      </c>
      <c r="M150" s="127">
        <f t="shared" ref="M150" si="90">L150+J150+H150</f>
        <v>0</v>
      </c>
      <c r="N150" s="51"/>
      <c r="O150" s="116"/>
    </row>
    <row r="151" spans="1:16" s="13" customFormat="1" ht="18" customHeight="1">
      <c r="A151" s="31"/>
      <c r="B151" s="89"/>
      <c r="C151" s="133" t="s">
        <v>52</v>
      </c>
      <c r="D151" s="115" t="s">
        <v>2</v>
      </c>
      <c r="E151" s="131"/>
      <c r="F151" s="132">
        <v>1</v>
      </c>
      <c r="G151" s="126"/>
      <c r="H151" s="126"/>
      <c r="I151" s="126"/>
      <c r="J151" s="126"/>
      <c r="K151" s="126"/>
      <c r="L151" s="126">
        <v>0</v>
      </c>
      <c r="M151" s="127">
        <f t="shared" si="4"/>
        <v>0</v>
      </c>
      <c r="N151" s="51"/>
      <c r="O151" s="116"/>
    </row>
    <row r="152" spans="1:16" s="13" customFormat="1" ht="18" customHeight="1">
      <c r="A152" s="117"/>
      <c r="B152" s="107"/>
      <c r="C152" s="133" t="s">
        <v>44</v>
      </c>
      <c r="D152" s="115" t="s">
        <v>2</v>
      </c>
      <c r="E152" s="131"/>
      <c r="F152" s="132">
        <v>1</v>
      </c>
      <c r="G152" s="126">
        <v>0</v>
      </c>
      <c r="H152" s="126">
        <f t="shared" si="5"/>
        <v>0</v>
      </c>
      <c r="I152" s="126"/>
      <c r="J152" s="126"/>
      <c r="K152" s="126"/>
      <c r="L152" s="126"/>
      <c r="M152" s="127">
        <f t="shared" si="4"/>
        <v>0</v>
      </c>
      <c r="N152" s="51"/>
      <c r="O152" s="116"/>
    </row>
    <row r="153" spans="1:16" s="2" customFormat="1" ht="18" customHeight="1">
      <c r="A153" s="99"/>
      <c r="B153" s="108"/>
      <c r="C153" s="135" t="s">
        <v>46</v>
      </c>
      <c r="D153" s="100"/>
      <c r="E153" s="101"/>
      <c r="F153" s="101"/>
      <c r="G153" s="101"/>
      <c r="H153" s="102">
        <f>SUM(H11:H152)</f>
        <v>0</v>
      </c>
      <c r="I153" s="102"/>
      <c r="J153" s="102">
        <f>SUM(J11:J152)</f>
        <v>0</v>
      </c>
      <c r="K153" s="102"/>
      <c r="L153" s="102">
        <f>SUM(L11:L152)</f>
        <v>0</v>
      </c>
      <c r="M153" s="102">
        <f>SUM(M11:M152)</f>
        <v>0</v>
      </c>
      <c r="N153" s="48"/>
      <c r="O153" s="3"/>
      <c r="P153" s="1"/>
    </row>
    <row r="154" spans="1:16" s="10" customFormat="1" ht="36" customHeight="1">
      <c r="A154" s="31"/>
      <c r="B154" s="89"/>
      <c r="C154" s="133" t="s">
        <v>47</v>
      </c>
      <c r="D154" s="14">
        <v>0.03</v>
      </c>
      <c r="E154" s="40"/>
      <c r="F154" s="76"/>
      <c r="G154" s="40"/>
      <c r="H154" s="77"/>
      <c r="I154" s="77"/>
      <c r="J154" s="77"/>
      <c r="K154" s="77"/>
      <c r="L154" s="77"/>
      <c r="M154" s="78">
        <f>H153*D154</f>
        <v>0</v>
      </c>
      <c r="N154" s="49"/>
    </row>
    <row r="155" spans="1:16" s="11" customFormat="1" ht="18" customHeight="1">
      <c r="A155" s="31"/>
      <c r="B155" s="89"/>
      <c r="C155" s="128" t="s">
        <v>46</v>
      </c>
      <c r="D155" s="26"/>
      <c r="E155" s="40"/>
      <c r="F155" s="38"/>
      <c r="G155" s="38"/>
      <c r="H155" s="83"/>
      <c r="I155" s="83"/>
      <c r="J155" s="83"/>
      <c r="K155" s="83"/>
      <c r="L155" s="83"/>
      <c r="M155" s="78">
        <f>SUM(M153:M154)</f>
        <v>0</v>
      </c>
      <c r="N155" s="47"/>
    </row>
    <row r="156" spans="1:16" s="10" customFormat="1" ht="36" customHeight="1">
      <c r="A156" s="31"/>
      <c r="B156" s="89"/>
      <c r="C156" s="133" t="s">
        <v>48</v>
      </c>
      <c r="D156" s="14">
        <v>0.08</v>
      </c>
      <c r="E156" s="40"/>
      <c r="F156" s="76"/>
      <c r="G156" s="40"/>
      <c r="H156" s="77"/>
      <c r="I156" s="77"/>
      <c r="J156" s="77"/>
      <c r="K156" s="77"/>
      <c r="L156" s="77"/>
      <c r="M156" s="78">
        <f>M155*D156</f>
        <v>0</v>
      </c>
      <c r="N156" s="49"/>
    </row>
    <row r="157" spans="1:16" s="11" customFormat="1" ht="18" customHeight="1">
      <c r="A157" s="31"/>
      <c r="B157" s="89"/>
      <c r="C157" s="128" t="s">
        <v>46</v>
      </c>
      <c r="D157" s="26"/>
      <c r="E157" s="40"/>
      <c r="F157" s="38"/>
      <c r="G157" s="38"/>
      <c r="H157" s="83"/>
      <c r="I157" s="83"/>
      <c r="J157" s="83"/>
      <c r="K157" s="83"/>
      <c r="L157" s="83"/>
      <c r="M157" s="78">
        <f>SUM(M155:M156)</f>
        <v>0</v>
      </c>
      <c r="N157" s="47"/>
    </row>
    <row r="158" spans="1:16" s="10" customFormat="1" ht="18" customHeight="1">
      <c r="A158" s="31"/>
      <c r="B158" s="89"/>
      <c r="C158" s="133" t="s">
        <v>49</v>
      </c>
      <c r="D158" s="14">
        <v>0.08</v>
      </c>
      <c r="E158" s="40"/>
      <c r="F158" s="76"/>
      <c r="G158" s="40"/>
      <c r="H158" s="77"/>
      <c r="I158" s="77"/>
      <c r="J158" s="77"/>
      <c r="K158" s="77"/>
      <c r="L158" s="77"/>
      <c r="M158" s="78">
        <f>M157*D158</f>
        <v>0</v>
      </c>
      <c r="N158" s="47"/>
    </row>
    <row r="159" spans="1:16" s="29" customFormat="1" ht="21" customHeight="1" thickBot="1">
      <c r="A159" s="103"/>
      <c r="B159" s="109"/>
      <c r="C159" s="136" t="s">
        <v>50</v>
      </c>
      <c r="D159" s="93"/>
      <c r="E159" s="95"/>
      <c r="F159" s="95"/>
      <c r="G159" s="94"/>
      <c r="H159" s="96"/>
      <c r="I159" s="96"/>
      <c r="J159" s="96"/>
      <c r="K159" s="96"/>
      <c r="L159" s="96"/>
      <c r="M159" s="97">
        <f>SUM(M157:M158)</f>
        <v>0</v>
      </c>
      <c r="N159" s="50"/>
    </row>
    <row r="160" spans="1:16" s="10" customFormat="1" ht="18" customHeight="1">
      <c r="A160" s="31"/>
      <c r="B160" s="89"/>
      <c r="C160" s="133" t="s">
        <v>34</v>
      </c>
      <c r="D160" s="14">
        <v>0.18</v>
      </c>
      <c r="E160" s="40"/>
      <c r="F160" s="76"/>
      <c r="G160" s="40"/>
      <c r="H160" s="77"/>
      <c r="I160" s="77"/>
      <c r="J160" s="77"/>
      <c r="K160" s="77"/>
      <c r="L160" s="77"/>
      <c r="M160" s="78">
        <f>M159*D160</f>
        <v>0</v>
      </c>
      <c r="N160" s="47"/>
    </row>
    <row r="161" spans="1:14" s="29" customFormat="1" ht="21" customHeight="1" thickBot="1">
      <c r="A161" s="103"/>
      <c r="B161" s="109"/>
      <c r="C161" s="136" t="s">
        <v>50</v>
      </c>
      <c r="D161" s="93"/>
      <c r="E161" s="95"/>
      <c r="F161" s="95"/>
      <c r="G161" s="94"/>
      <c r="H161" s="96"/>
      <c r="I161" s="96"/>
      <c r="J161" s="96"/>
      <c r="K161" s="96"/>
      <c r="L161" s="96"/>
      <c r="M161" s="97">
        <f>M160+M159</f>
        <v>0</v>
      </c>
      <c r="N161" s="50"/>
    </row>
    <row r="162" spans="1:14">
      <c r="A162" s="23"/>
      <c r="B162" s="110"/>
      <c r="D162" s="18"/>
      <c r="E162" s="9"/>
      <c r="F162" s="8"/>
      <c r="G162" s="8"/>
      <c r="H162" s="8"/>
      <c r="I162" s="82"/>
      <c r="J162" s="8"/>
      <c r="K162" s="82"/>
      <c r="L162" s="8"/>
      <c r="M162" s="9"/>
      <c r="N162" s="84"/>
    </row>
    <row r="163" spans="1:14">
      <c r="A163" s="23"/>
      <c r="B163" s="110"/>
      <c r="D163" s="18"/>
      <c r="E163" s="9"/>
      <c r="F163" s="8"/>
      <c r="G163" s="8"/>
      <c r="H163" s="8"/>
      <c r="I163" s="82"/>
      <c r="J163" s="85"/>
      <c r="K163" s="82"/>
      <c r="L163" s="8"/>
      <c r="M163" s="34"/>
      <c r="N163" s="84"/>
    </row>
    <row r="164" spans="1:14" s="6" customFormat="1" ht="18" customHeight="1">
      <c r="A164" s="4"/>
      <c r="B164" s="91"/>
      <c r="C164" s="15"/>
      <c r="E164" s="74"/>
      <c r="F164" s="74"/>
      <c r="G164" s="57"/>
      <c r="H164" s="57"/>
      <c r="I164" s="57"/>
      <c r="J164" s="74"/>
      <c r="K164" s="74"/>
      <c r="L164" s="74"/>
      <c r="M164" s="75"/>
    </row>
    <row r="165" spans="1:14">
      <c r="A165" s="23"/>
      <c r="B165" s="110"/>
      <c r="D165" s="18"/>
      <c r="E165" s="9"/>
      <c r="F165" s="8"/>
      <c r="G165" s="8"/>
      <c r="H165" s="8"/>
      <c r="I165" s="82"/>
      <c r="J165" s="8"/>
      <c r="K165" s="82"/>
      <c r="L165" s="8"/>
      <c r="M165" s="87"/>
      <c r="N165" s="84"/>
    </row>
    <row r="166" spans="1:14">
      <c r="A166" s="23"/>
      <c r="B166" s="110"/>
      <c r="D166" s="18"/>
      <c r="E166" s="9"/>
      <c r="F166" s="8"/>
      <c r="G166" s="8"/>
      <c r="H166" s="8"/>
      <c r="I166" s="82"/>
      <c r="J166" s="8"/>
      <c r="K166" s="82"/>
      <c r="L166" s="8"/>
      <c r="M166" s="87"/>
      <c r="N166" s="84"/>
    </row>
    <row r="167" spans="1:14">
      <c r="E167" s="9"/>
      <c r="F167" s="8"/>
      <c r="G167" s="8"/>
      <c r="H167" s="8"/>
      <c r="I167" s="82"/>
      <c r="J167" s="86"/>
      <c r="K167" s="82"/>
      <c r="L167" s="8"/>
      <c r="M167" s="79"/>
    </row>
    <row r="168" spans="1:14">
      <c r="E168" s="9"/>
      <c r="F168" s="8"/>
      <c r="G168" s="8"/>
      <c r="H168" s="8"/>
      <c r="I168" s="82"/>
      <c r="J168" s="8"/>
      <c r="K168" s="82"/>
      <c r="L168" s="8"/>
      <c r="M168" s="9"/>
    </row>
    <row r="169" spans="1:14">
      <c r="E169" s="9"/>
      <c r="F169" s="8"/>
      <c r="G169" s="8"/>
      <c r="H169" s="8"/>
      <c r="I169" s="82"/>
      <c r="J169" s="8"/>
      <c r="K169" s="82"/>
      <c r="L169" s="8"/>
      <c r="M169" s="79"/>
    </row>
    <row r="170" spans="1:14">
      <c r="E170" s="9"/>
      <c r="F170" s="8"/>
      <c r="G170" s="8"/>
      <c r="H170" s="8"/>
      <c r="I170" s="82"/>
      <c r="J170" s="8"/>
      <c r="K170" s="82"/>
      <c r="L170" s="8"/>
    </row>
    <row r="171" spans="1:14">
      <c r="E171" s="9"/>
      <c r="F171" s="8"/>
      <c r="G171" s="8"/>
      <c r="H171" s="8"/>
      <c r="I171" s="82"/>
      <c r="J171" s="8"/>
      <c r="K171" s="82"/>
      <c r="L171" s="8"/>
      <c r="M171" s="68"/>
    </row>
    <row r="172" spans="1:14">
      <c r="E172" s="9"/>
      <c r="F172" s="8"/>
      <c r="G172" s="8"/>
      <c r="H172" s="8"/>
      <c r="I172" s="82"/>
      <c r="J172" s="8"/>
      <c r="K172" s="82"/>
      <c r="L172" s="8"/>
    </row>
    <row r="173" spans="1:14">
      <c r="E173" s="9"/>
      <c r="F173" s="8"/>
      <c r="G173" s="8"/>
      <c r="H173" s="8"/>
      <c r="I173" s="82"/>
      <c r="J173" s="8"/>
      <c r="K173" s="82"/>
      <c r="L173" s="8"/>
    </row>
    <row r="174" spans="1:14">
      <c r="E174" s="9"/>
      <c r="F174" s="8"/>
      <c r="G174" s="8"/>
      <c r="H174" s="8"/>
      <c r="I174" s="82"/>
      <c r="J174" s="8"/>
      <c r="K174" s="82"/>
      <c r="L174" s="8"/>
    </row>
    <row r="175" spans="1:14">
      <c r="E175" s="9"/>
      <c r="F175" s="8"/>
      <c r="G175" s="8"/>
      <c r="H175" s="8"/>
      <c r="I175" s="82"/>
      <c r="J175" s="8"/>
      <c r="K175" s="82"/>
      <c r="L175" s="8"/>
      <c r="N175" s="18"/>
    </row>
    <row r="176" spans="1:14">
      <c r="E176" s="9"/>
      <c r="F176" s="8"/>
      <c r="G176" s="8"/>
      <c r="H176" s="8"/>
      <c r="I176" s="82"/>
      <c r="J176" s="8"/>
      <c r="K176" s="82"/>
      <c r="L176" s="8"/>
      <c r="N176" s="18"/>
    </row>
    <row r="177" spans="1:14">
      <c r="E177" s="9"/>
      <c r="F177" s="8"/>
      <c r="G177" s="8"/>
      <c r="H177" s="8"/>
      <c r="I177" s="82"/>
      <c r="J177" s="8"/>
      <c r="K177" s="82"/>
      <c r="L177" s="8"/>
      <c r="N177" s="18"/>
    </row>
    <row r="178" spans="1:14">
      <c r="E178" s="9"/>
      <c r="F178" s="8"/>
      <c r="G178" s="8"/>
      <c r="H178" s="8"/>
      <c r="I178" s="82"/>
      <c r="J178" s="8"/>
      <c r="K178" s="82"/>
      <c r="L178" s="8"/>
      <c r="N178" s="18"/>
    </row>
    <row r="179" spans="1:14">
      <c r="E179" s="9"/>
      <c r="F179" s="8"/>
      <c r="G179" s="8"/>
      <c r="H179" s="8"/>
      <c r="I179" s="82"/>
      <c r="J179" s="8"/>
      <c r="K179" s="82"/>
      <c r="L179" s="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E189" s="9"/>
      <c r="F189" s="8"/>
      <c r="G189" s="8"/>
      <c r="H189" s="8"/>
      <c r="I189" s="82"/>
      <c r="J189" s="8"/>
      <c r="K189" s="82"/>
      <c r="L189" s="8"/>
      <c r="M189" s="18"/>
      <c r="N189" s="18"/>
    </row>
    <row r="190" spans="1:14" ht="13.8">
      <c r="A190" s="18"/>
      <c r="B190" s="90"/>
      <c r="C190" s="18"/>
      <c r="D190" s="18"/>
      <c r="E190" s="9"/>
      <c r="F190" s="8"/>
      <c r="G190" s="8"/>
      <c r="H190" s="8"/>
      <c r="I190" s="82"/>
      <c r="J190" s="8"/>
      <c r="K190" s="82"/>
      <c r="L190" s="8"/>
      <c r="M190" s="18"/>
      <c r="N190" s="18"/>
    </row>
    <row r="191" spans="1:14" ht="13.8">
      <c r="A191" s="18"/>
      <c r="B191" s="90"/>
      <c r="C191" s="18"/>
      <c r="D191" s="18"/>
      <c r="E191" s="9"/>
      <c r="F191" s="8"/>
      <c r="G191" s="8"/>
      <c r="H191" s="8"/>
      <c r="I191" s="82"/>
      <c r="J191" s="8"/>
      <c r="K191" s="82"/>
      <c r="L191" s="8"/>
      <c r="M191" s="18"/>
      <c r="N191" s="18"/>
    </row>
    <row r="192" spans="1:14" ht="13.8">
      <c r="A192" s="18"/>
      <c r="B192" s="90"/>
      <c r="C192" s="18"/>
      <c r="D192" s="18"/>
      <c r="E192" s="9"/>
      <c r="F192" s="8"/>
      <c r="G192" s="8"/>
      <c r="H192" s="8"/>
      <c r="I192" s="82"/>
      <c r="J192" s="8"/>
      <c r="K192" s="82"/>
      <c r="L192" s="8"/>
      <c r="M192" s="18"/>
      <c r="N192" s="18"/>
    </row>
    <row r="193" spans="1:14" ht="13.8">
      <c r="A193" s="18"/>
      <c r="B193" s="90"/>
      <c r="C193" s="18"/>
      <c r="D193" s="18"/>
      <c r="E193" s="9"/>
      <c r="F193" s="8"/>
      <c r="G193" s="8"/>
      <c r="H193" s="8"/>
      <c r="I193" s="82"/>
      <c r="J193" s="8"/>
      <c r="K193" s="82"/>
      <c r="L193" s="8"/>
      <c r="M193" s="18"/>
      <c r="N193" s="18"/>
    </row>
    <row r="194" spans="1:14" ht="13.8">
      <c r="A194" s="18"/>
      <c r="B194" s="90"/>
      <c r="C194" s="18"/>
      <c r="D194" s="18"/>
      <c r="E194" s="9"/>
      <c r="F194" s="8"/>
      <c r="G194" s="8"/>
      <c r="H194" s="8"/>
      <c r="I194" s="82"/>
      <c r="J194" s="8"/>
      <c r="K194" s="82"/>
      <c r="L194" s="8"/>
      <c r="M194" s="18"/>
      <c r="N194" s="18"/>
    </row>
    <row r="195" spans="1:14" ht="13.8">
      <c r="A195" s="18"/>
      <c r="B195" s="90"/>
      <c r="C195" s="18"/>
      <c r="D195" s="18"/>
      <c r="E195" s="9"/>
      <c r="F195" s="8"/>
      <c r="G195" s="8"/>
      <c r="H195" s="8"/>
      <c r="I195" s="82"/>
      <c r="J195" s="8"/>
      <c r="K195" s="82"/>
      <c r="L195" s="8"/>
      <c r="M195" s="18"/>
      <c r="N195" s="18"/>
    </row>
    <row r="196" spans="1:14" ht="13.8">
      <c r="A196" s="18"/>
      <c r="B196" s="90"/>
      <c r="C196" s="18"/>
      <c r="D196" s="18"/>
      <c r="E196" s="9"/>
      <c r="F196" s="8"/>
      <c r="G196" s="8"/>
      <c r="H196" s="8"/>
      <c r="I196" s="82"/>
      <c r="J196" s="8"/>
      <c r="K196" s="82"/>
      <c r="L196" s="8"/>
      <c r="M196" s="18"/>
      <c r="N196" s="18"/>
    </row>
    <row r="197" spans="1:14" ht="13.8">
      <c r="A197" s="18"/>
      <c r="B197" s="90"/>
      <c r="C197" s="18"/>
      <c r="D197" s="18"/>
      <c r="E197" s="9"/>
      <c r="F197" s="8"/>
      <c r="G197" s="8"/>
      <c r="H197" s="8"/>
      <c r="I197" s="82"/>
      <c r="J197" s="8"/>
      <c r="K197" s="82"/>
      <c r="L197" s="8"/>
      <c r="M197" s="18"/>
      <c r="N197" s="18"/>
    </row>
    <row r="198" spans="1:14" ht="13.8">
      <c r="A198" s="18"/>
      <c r="B198" s="90"/>
      <c r="C198" s="18"/>
      <c r="D198" s="18"/>
      <c r="E198" s="9"/>
      <c r="F198" s="8"/>
      <c r="G198" s="8"/>
      <c r="H198" s="8"/>
      <c r="I198" s="82"/>
      <c r="J198" s="8"/>
      <c r="K198" s="82"/>
      <c r="L198" s="8"/>
      <c r="M198" s="18"/>
      <c r="N198" s="18"/>
    </row>
    <row r="199" spans="1:14" ht="13.8">
      <c r="A199" s="18"/>
      <c r="B199" s="90"/>
      <c r="C199" s="18"/>
      <c r="D199" s="18"/>
      <c r="E199" s="9"/>
      <c r="F199" s="8"/>
      <c r="G199" s="8"/>
      <c r="H199" s="8"/>
      <c r="I199" s="82"/>
      <c r="J199" s="8"/>
      <c r="K199" s="82"/>
      <c r="L199" s="8"/>
      <c r="M199" s="18"/>
      <c r="N199" s="18"/>
    </row>
    <row r="200" spans="1:14" ht="13.8">
      <c r="A200" s="18"/>
      <c r="B200" s="90"/>
      <c r="C200" s="18"/>
      <c r="D200" s="18"/>
      <c r="E200" s="9"/>
      <c r="F200" s="8"/>
      <c r="G200" s="8"/>
      <c r="H200" s="8"/>
      <c r="I200" s="82"/>
      <c r="J200" s="8"/>
      <c r="K200" s="82"/>
      <c r="L200" s="8"/>
      <c r="M200" s="18"/>
      <c r="N200" s="18"/>
    </row>
    <row r="201" spans="1:14" ht="13.8">
      <c r="A201" s="18"/>
      <c r="B201" s="90"/>
      <c r="C201" s="18"/>
      <c r="D201" s="18"/>
      <c r="E201" s="9"/>
      <c r="F201" s="8"/>
      <c r="G201" s="8"/>
      <c r="H201" s="8"/>
      <c r="I201" s="82"/>
      <c r="J201" s="8"/>
      <c r="K201" s="82"/>
      <c r="L201" s="8"/>
      <c r="M201" s="18"/>
      <c r="N201" s="18"/>
    </row>
    <row r="202" spans="1:14" ht="13.8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M202" s="18"/>
      <c r="N202" s="18"/>
    </row>
    <row r="203" spans="1:14" ht="13.8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M203" s="18"/>
      <c r="N203" s="18"/>
    </row>
    <row r="204" spans="1:14" ht="13.8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M204" s="18"/>
      <c r="N204" s="18"/>
    </row>
    <row r="205" spans="1:14" ht="13.8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M205" s="18"/>
      <c r="N205" s="18"/>
    </row>
    <row r="206" spans="1:14" ht="13.8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 ht="13.8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 ht="13.8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 ht="13.8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 ht="13.8">
      <c r="A210" s="18"/>
      <c r="B210" s="90"/>
      <c r="C210" s="18"/>
      <c r="D210" s="18"/>
      <c r="E210" s="9"/>
      <c r="F210" s="8"/>
      <c r="G210" s="8"/>
      <c r="H210" s="8"/>
      <c r="I210" s="82"/>
      <c r="J210" s="8"/>
      <c r="K210" s="82"/>
      <c r="L210" s="8"/>
      <c r="M210" s="18"/>
      <c r="N210" s="18"/>
    </row>
    <row r="211" spans="1:14" ht="13.8">
      <c r="A211" s="18"/>
      <c r="B211" s="90"/>
      <c r="C211" s="18"/>
      <c r="D211" s="18"/>
      <c r="E211" s="9"/>
      <c r="F211" s="8"/>
      <c r="G211" s="8"/>
      <c r="H211" s="8"/>
      <c r="I211" s="82"/>
      <c r="J211" s="8"/>
      <c r="K211" s="82"/>
      <c r="L211" s="8"/>
      <c r="M211" s="18"/>
      <c r="N211" s="18"/>
    </row>
    <row r="212" spans="1:14" ht="13.8">
      <c r="A212" s="18"/>
      <c r="B212" s="90"/>
      <c r="C212" s="18"/>
      <c r="D212" s="18"/>
      <c r="E212" s="9"/>
      <c r="F212" s="8"/>
      <c r="G212" s="8"/>
      <c r="H212" s="8"/>
      <c r="I212" s="82"/>
      <c r="J212" s="8"/>
      <c r="K212" s="82"/>
      <c r="L212" s="8"/>
      <c r="M212" s="18"/>
      <c r="N212" s="18"/>
    </row>
    <row r="213" spans="1:14" ht="13.8">
      <c r="A213" s="18"/>
      <c r="B213" s="90"/>
      <c r="C213" s="18"/>
      <c r="D213" s="18"/>
      <c r="E213" s="9"/>
      <c r="F213" s="8"/>
      <c r="G213" s="8"/>
      <c r="H213" s="8"/>
      <c r="I213" s="82"/>
      <c r="J213" s="8"/>
      <c r="K213" s="82"/>
      <c r="L213" s="8"/>
      <c r="M213" s="18"/>
      <c r="N213" s="18"/>
    </row>
    <row r="214" spans="1:14" ht="13.8">
      <c r="A214" s="18"/>
      <c r="B214" s="90"/>
      <c r="C214" s="18"/>
      <c r="D214" s="18"/>
      <c r="E214" s="9"/>
      <c r="F214" s="8"/>
      <c r="G214" s="8"/>
      <c r="H214" s="8"/>
      <c r="I214" s="82"/>
      <c r="J214" s="8"/>
      <c r="K214" s="82"/>
      <c r="L214" s="8"/>
      <c r="M214" s="18"/>
      <c r="N214" s="18"/>
    </row>
    <row r="215" spans="1:14" ht="13.8">
      <c r="A215" s="18"/>
      <c r="B215" s="90"/>
      <c r="C215" s="18"/>
      <c r="D215" s="18"/>
      <c r="E215" s="9"/>
      <c r="F215" s="8"/>
      <c r="G215" s="8"/>
      <c r="H215" s="8"/>
      <c r="I215" s="82"/>
      <c r="J215" s="8"/>
      <c r="K215" s="82"/>
      <c r="L215" s="8"/>
      <c r="M215" s="18"/>
      <c r="N215" s="18"/>
    </row>
    <row r="216" spans="1:14" ht="13.8">
      <c r="A216" s="18"/>
      <c r="B216" s="90"/>
      <c r="C216" s="18"/>
      <c r="D216" s="18"/>
      <c r="E216" s="9"/>
      <c r="F216" s="8"/>
      <c r="G216" s="8"/>
      <c r="H216" s="8"/>
      <c r="I216" s="82"/>
      <c r="J216" s="8"/>
      <c r="K216" s="82"/>
      <c r="L216" s="8"/>
      <c r="M216" s="18"/>
      <c r="N216" s="18"/>
    </row>
    <row r="217" spans="1:14" ht="13.8">
      <c r="A217" s="18"/>
      <c r="B217" s="90"/>
      <c r="C217" s="18"/>
      <c r="D217" s="18"/>
      <c r="E217" s="9"/>
      <c r="F217" s="8"/>
      <c r="G217" s="8"/>
      <c r="H217" s="8"/>
      <c r="I217" s="82"/>
      <c r="J217" s="8"/>
      <c r="K217" s="82"/>
      <c r="L217" s="8"/>
      <c r="M217" s="18"/>
      <c r="N217" s="18"/>
    </row>
    <row r="218" spans="1:14" ht="13.8">
      <c r="A218" s="18"/>
      <c r="B218" s="90"/>
      <c r="C218" s="18"/>
      <c r="D218" s="18"/>
      <c r="E218" s="9"/>
      <c r="F218" s="8"/>
      <c r="G218" s="8"/>
      <c r="H218" s="8"/>
      <c r="I218" s="82"/>
      <c r="J218" s="8"/>
      <c r="K218" s="82"/>
      <c r="L218" s="8"/>
      <c r="M218" s="18"/>
      <c r="N218" s="18"/>
    </row>
    <row r="219" spans="1:14" ht="13.8">
      <c r="A219" s="18"/>
      <c r="B219" s="90"/>
      <c r="C219" s="18"/>
      <c r="D219" s="18"/>
      <c r="E219" s="9"/>
      <c r="F219" s="8"/>
      <c r="G219" s="8"/>
      <c r="H219" s="8"/>
      <c r="I219" s="82"/>
      <c r="J219" s="8"/>
      <c r="K219" s="82"/>
      <c r="L219" s="8"/>
      <c r="M219" s="18"/>
      <c r="N219" s="18"/>
    </row>
    <row r="220" spans="1:14" ht="13.8">
      <c r="A220" s="18"/>
      <c r="B220" s="90"/>
      <c r="C220" s="18"/>
      <c r="D220" s="18"/>
      <c r="E220" s="9"/>
      <c r="F220" s="8"/>
      <c r="G220" s="8"/>
      <c r="H220" s="8"/>
      <c r="I220" s="82"/>
      <c r="J220" s="8"/>
      <c r="K220" s="82"/>
      <c r="L220" s="8"/>
      <c r="M220" s="18"/>
      <c r="N220" s="18"/>
    </row>
    <row r="221" spans="1:14" ht="13.8">
      <c r="A221" s="18"/>
      <c r="B221" s="90"/>
      <c r="C221" s="18"/>
      <c r="D221" s="18"/>
      <c r="E221" s="9"/>
      <c r="F221" s="8"/>
      <c r="G221" s="8"/>
      <c r="H221" s="8"/>
      <c r="I221" s="82"/>
      <c r="J221" s="8"/>
      <c r="K221" s="82"/>
      <c r="L221" s="8"/>
      <c r="M221" s="18"/>
      <c r="N221" s="18"/>
    </row>
    <row r="222" spans="1:14" ht="13.8">
      <c r="A222" s="18"/>
      <c r="B222" s="90"/>
      <c r="C222" s="18"/>
      <c r="D222" s="18"/>
      <c r="E222" s="9"/>
      <c r="F222" s="8"/>
      <c r="G222" s="8"/>
      <c r="H222" s="8"/>
      <c r="I222" s="82"/>
      <c r="J222" s="8"/>
      <c r="K222" s="82"/>
      <c r="L222" s="8"/>
      <c r="M222" s="18"/>
      <c r="N222" s="18"/>
    </row>
    <row r="223" spans="1:14" ht="13.8">
      <c r="A223" s="18"/>
      <c r="B223" s="90"/>
      <c r="C223" s="18"/>
      <c r="D223" s="18"/>
      <c r="E223" s="9"/>
      <c r="F223" s="8"/>
      <c r="G223" s="8"/>
      <c r="H223" s="8"/>
      <c r="I223" s="82"/>
      <c r="J223" s="8"/>
      <c r="K223" s="82"/>
      <c r="L223" s="8"/>
      <c r="M223" s="18"/>
      <c r="N223" s="18"/>
    </row>
    <row r="224" spans="1:14" ht="13.8">
      <c r="A224" s="18"/>
      <c r="B224" s="90"/>
      <c r="C224" s="18"/>
      <c r="D224" s="18"/>
      <c r="E224" s="9"/>
      <c r="F224" s="8"/>
      <c r="G224" s="8"/>
      <c r="H224" s="8"/>
      <c r="I224" s="82"/>
      <c r="J224" s="8"/>
      <c r="K224" s="82"/>
      <c r="L224" s="8"/>
      <c r="M224" s="18"/>
      <c r="N224" s="18"/>
    </row>
    <row r="225" spans="1:14" ht="13.8">
      <c r="A225" s="18"/>
      <c r="B225" s="90"/>
      <c r="C225" s="18"/>
      <c r="D225" s="18"/>
      <c r="E225" s="9"/>
      <c r="F225" s="8"/>
      <c r="G225" s="8"/>
      <c r="H225" s="8"/>
      <c r="I225" s="82"/>
      <c r="J225" s="8"/>
      <c r="K225" s="82"/>
      <c r="L225" s="8"/>
      <c r="M225" s="18"/>
      <c r="N225" s="18"/>
    </row>
    <row r="226" spans="1:14" ht="13.8">
      <c r="A226" s="18"/>
      <c r="B226" s="90"/>
      <c r="C226" s="18"/>
      <c r="D226" s="18"/>
      <c r="E226" s="9"/>
      <c r="F226" s="8"/>
      <c r="G226" s="8"/>
      <c r="H226" s="8"/>
      <c r="I226" s="82"/>
      <c r="J226" s="8"/>
      <c r="K226" s="82"/>
      <c r="L226" s="8"/>
      <c r="M226" s="18"/>
      <c r="N226" s="18"/>
    </row>
    <row r="227" spans="1:14" ht="13.8">
      <c r="A227" s="18"/>
      <c r="B227" s="90"/>
      <c r="C227" s="18"/>
      <c r="D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 ht="13.8">
      <c r="A238" s="18"/>
      <c r="B238" s="90"/>
      <c r="C238" s="18"/>
      <c r="D238" s="18"/>
      <c r="E238" s="18"/>
      <c r="I238" s="18"/>
      <c r="K238" s="18"/>
      <c r="M238" s="18"/>
      <c r="N238" s="18"/>
    </row>
    <row r="239" spans="1:14" ht="13.8">
      <c r="A239" s="18"/>
      <c r="B239" s="90"/>
      <c r="C239" s="18"/>
      <c r="D239" s="18"/>
      <c r="E239" s="18"/>
      <c r="I239" s="18"/>
      <c r="K239" s="18"/>
      <c r="M239" s="18"/>
      <c r="N239" s="18"/>
    </row>
    <row r="240" spans="1:14" ht="13.8">
      <c r="A240" s="18"/>
      <c r="B240" s="90"/>
      <c r="C240" s="18"/>
      <c r="D240" s="18"/>
      <c r="E240" s="18"/>
      <c r="I240" s="18"/>
      <c r="K240" s="18"/>
      <c r="M240" s="18"/>
      <c r="N240" s="18"/>
    </row>
    <row r="241" spans="1:14" ht="13.8">
      <c r="A241" s="18"/>
      <c r="B241" s="90"/>
      <c r="C241" s="18"/>
      <c r="D241" s="18"/>
      <c r="E241" s="18"/>
      <c r="I241" s="18"/>
      <c r="K241" s="18"/>
      <c r="M241" s="18"/>
      <c r="N241" s="18"/>
    </row>
    <row r="242" spans="1:14" ht="13.8">
      <c r="A242" s="18"/>
      <c r="B242" s="90"/>
      <c r="C242" s="18"/>
      <c r="D242" s="18"/>
      <c r="E242" s="18"/>
      <c r="I242" s="18"/>
      <c r="K242" s="18"/>
      <c r="M242" s="18"/>
      <c r="N242" s="18"/>
    </row>
    <row r="243" spans="1:14" ht="13.8">
      <c r="A243" s="18"/>
      <c r="B243" s="90"/>
      <c r="C243" s="18"/>
      <c r="D243" s="18"/>
      <c r="E243" s="18"/>
      <c r="I243" s="18"/>
      <c r="K243" s="18"/>
      <c r="M243" s="18"/>
      <c r="N243" s="18"/>
    </row>
    <row r="244" spans="1:14" ht="13.8">
      <c r="A244" s="18"/>
      <c r="B244" s="90"/>
      <c r="C244" s="18"/>
      <c r="D244" s="18"/>
      <c r="E244" s="18"/>
      <c r="I244" s="18"/>
      <c r="K244" s="18"/>
      <c r="M244" s="18"/>
      <c r="N244" s="18"/>
    </row>
    <row r="245" spans="1:14" ht="13.8">
      <c r="A245" s="18"/>
      <c r="B245" s="90"/>
      <c r="C245" s="18"/>
      <c r="D245" s="18"/>
      <c r="E245" s="18"/>
      <c r="I245" s="18"/>
      <c r="K245" s="18"/>
      <c r="M245" s="18"/>
      <c r="N245" s="18"/>
    </row>
    <row r="246" spans="1:14" ht="13.8">
      <c r="A246" s="18"/>
      <c r="B246" s="90"/>
      <c r="C246" s="18"/>
      <c r="D246" s="18"/>
      <c r="E246" s="18"/>
      <c r="I246" s="18"/>
      <c r="K246" s="18"/>
      <c r="M246" s="18"/>
      <c r="N246" s="18"/>
    </row>
    <row r="247" spans="1:14" ht="13.8">
      <c r="A247" s="18"/>
      <c r="B247" s="90"/>
      <c r="C247" s="18"/>
      <c r="D247" s="18"/>
      <c r="E247" s="18"/>
      <c r="I247" s="18"/>
      <c r="K247" s="18"/>
      <c r="M247" s="18"/>
      <c r="N247" s="18"/>
    </row>
    <row r="248" spans="1:14" ht="13.8">
      <c r="A248" s="18"/>
      <c r="B248" s="90"/>
      <c r="C248" s="18"/>
      <c r="D248" s="18"/>
      <c r="E248" s="18"/>
      <c r="I248" s="18"/>
      <c r="K248" s="18"/>
      <c r="M248" s="18"/>
      <c r="N248" s="18"/>
    </row>
    <row r="249" spans="1:14" ht="13.8">
      <c r="A249" s="18"/>
      <c r="B249" s="90"/>
      <c r="C249" s="18"/>
      <c r="D249" s="18"/>
      <c r="E249" s="18"/>
      <c r="I249" s="18"/>
      <c r="K249" s="18"/>
      <c r="M249" s="18"/>
      <c r="N249" s="18"/>
    </row>
    <row r="250" spans="1:14" ht="13.8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 ht="13.8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 ht="13.8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 ht="13.8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 ht="13.8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 ht="13.8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 ht="13.8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 ht="13.8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 ht="13.8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 ht="13.8">
      <c r="A259" s="18"/>
      <c r="B259" s="90"/>
      <c r="C259" s="18"/>
      <c r="D259" s="18"/>
      <c r="E259" s="18"/>
      <c r="I259" s="18"/>
      <c r="K259" s="18"/>
      <c r="M259" s="18"/>
      <c r="N259" s="18"/>
    </row>
    <row r="260" spans="1:14" ht="13.8">
      <c r="A260" s="18"/>
      <c r="B260" s="90"/>
      <c r="C260" s="18"/>
      <c r="D260" s="18"/>
      <c r="E260" s="18"/>
      <c r="I260" s="18"/>
      <c r="K260" s="18"/>
      <c r="M260" s="18"/>
      <c r="N260" s="18"/>
    </row>
    <row r="261" spans="1:14" ht="13.8">
      <c r="A261" s="18"/>
      <c r="B261" s="90"/>
      <c r="C261" s="18"/>
      <c r="D261" s="18"/>
      <c r="E261" s="18"/>
      <c r="I261" s="18"/>
      <c r="K261" s="18"/>
      <c r="M261" s="18"/>
      <c r="N261" s="18"/>
    </row>
    <row r="262" spans="1:14" ht="13.8">
      <c r="A262" s="18"/>
      <c r="B262" s="90"/>
      <c r="C262" s="18"/>
      <c r="D262" s="18"/>
      <c r="E262" s="18"/>
      <c r="I262" s="18"/>
      <c r="K262" s="18"/>
      <c r="M262" s="18"/>
      <c r="N262" s="18"/>
    </row>
    <row r="263" spans="1:14" ht="13.8">
      <c r="A263" s="18"/>
      <c r="B263" s="90"/>
      <c r="C263" s="18"/>
      <c r="D263" s="18"/>
      <c r="E263" s="18"/>
      <c r="I263" s="18"/>
      <c r="K263" s="18"/>
      <c r="M263" s="18"/>
      <c r="N263" s="18"/>
    </row>
    <row r="264" spans="1:14" ht="13.8">
      <c r="A264" s="18"/>
      <c r="B264" s="90"/>
      <c r="C264" s="18"/>
      <c r="D264" s="18"/>
      <c r="E264" s="18"/>
      <c r="I264" s="18"/>
      <c r="K264" s="18"/>
      <c r="M264" s="18"/>
      <c r="N264" s="18"/>
    </row>
    <row r="265" spans="1:14" ht="13.8">
      <c r="A265" s="18"/>
      <c r="B265" s="90"/>
      <c r="C265" s="18"/>
      <c r="D265" s="18"/>
      <c r="E265" s="18"/>
      <c r="I265" s="18"/>
      <c r="K265" s="18"/>
      <c r="M265" s="18"/>
      <c r="N265" s="18"/>
    </row>
    <row r="266" spans="1:14" ht="13.8">
      <c r="A266" s="18"/>
      <c r="B266" s="90"/>
      <c r="C266" s="18"/>
      <c r="D266" s="18"/>
      <c r="E266" s="18"/>
      <c r="I266" s="18"/>
      <c r="K266" s="18"/>
      <c r="M266" s="18"/>
      <c r="N266" s="18"/>
    </row>
    <row r="267" spans="1:14" ht="13.8">
      <c r="A267" s="18"/>
      <c r="B267" s="90"/>
      <c r="C267" s="18"/>
      <c r="D267" s="18"/>
      <c r="E267" s="18"/>
      <c r="I267" s="18"/>
      <c r="K267" s="18"/>
      <c r="M267" s="18"/>
      <c r="N267" s="18"/>
    </row>
    <row r="268" spans="1:14" ht="13.8">
      <c r="A268" s="18"/>
      <c r="B268" s="90"/>
      <c r="C268" s="18"/>
      <c r="D268" s="18"/>
      <c r="E268" s="18"/>
      <c r="I268" s="18"/>
      <c r="K268" s="18"/>
      <c r="M268" s="18"/>
      <c r="N268" s="18"/>
    </row>
    <row r="269" spans="1:14" ht="13.8">
      <c r="A269" s="18"/>
      <c r="B269" s="90"/>
      <c r="C269" s="18"/>
      <c r="D269" s="18"/>
      <c r="E269" s="18"/>
      <c r="I269" s="18"/>
      <c r="K269" s="18"/>
      <c r="M269" s="18"/>
      <c r="N269" s="18"/>
    </row>
    <row r="270" spans="1:14" ht="13.8">
      <c r="A270" s="18"/>
      <c r="B270" s="90"/>
      <c r="C270" s="18"/>
      <c r="D270" s="18"/>
      <c r="E270" s="18"/>
      <c r="I270" s="18"/>
      <c r="K270" s="18"/>
      <c r="M270" s="18"/>
      <c r="N270" s="18"/>
    </row>
    <row r="271" spans="1:14" ht="13.8">
      <c r="A271" s="18"/>
      <c r="B271" s="90"/>
      <c r="C271" s="18"/>
      <c r="D271" s="18"/>
      <c r="E271" s="18"/>
      <c r="I271" s="18"/>
      <c r="K271" s="18"/>
      <c r="M271" s="18"/>
      <c r="N271" s="18"/>
    </row>
    <row r="272" spans="1:14" ht="13.8">
      <c r="A272" s="18"/>
      <c r="B272" s="90"/>
      <c r="C272" s="18"/>
      <c r="D272" s="18"/>
      <c r="E272" s="18"/>
      <c r="I272" s="18"/>
      <c r="K272" s="18"/>
      <c r="M272" s="18"/>
      <c r="N272" s="18"/>
    </row>
    <row r="273" spans="1:14" ht="13.8">
      <c r="A273" s="18"/>
      <c r="B273" s="90"/>
      <c r="C273" s="18"/>
      <c r="D273" s="18"/>
      <c r="E273" s="18"/>
      <c r="I273" s="18"/>
      <c r="K273" s="18"/>
      <c r="M273" s="18"/>
      <c r="N273" s="18"/>
    </row>
    <row r="274" spans="1:14" ht="13.8">
      <c r="A274" s="18"/>
      <c r="B274" s="90"/>
      <c r="C274" s="18"/>
      <c r="D274" s="18"/>
      <c r="E274" s="18"/>
      <c r="I274" s="18"/>
      <c r="K274" s="18"/>
      <c r="M274" s="18"/>
      <c r="N274" s="18"/>
    </row>
    <row r="275" spans="1:14" ht="13.8">
      <c r="A275" s="18"/>
      <c r="B275" s="90"/>
      <c r="C275" s="18"/>
      <c r="D275" s="18"/>
      <c r="E275" s="18"/>
      <c r="I275" s="18"/>
      <c r="K275" s="18"/>
      <c r="M275" s="18"/>
      <c r="N275" s="18"/>
    </row>
    <row r="276" spans="1:14">
      <c r="M276" s="18"/>
      <c r="N276" s="18"/>
    </row>
    <row r="277" spans="1:14">
      <c r="M277" s="18"/>
      <c r="N277" s="18"/>
    </row>
    <row r="278" spans="1:14">
      <c r="M278" s="18"/>
      <c r="N278" s="18"/>
    </row>
    <row r="279" spans="1:14">
      <c r="M279" s="18"/>
      <c r="N279" s="18"/>
    </row>
    <row r="280" spans="1:14">
      <c r="A280" s="22"/>
      <c r="E280" s="18"/>
      <c r="I280" s="18"/>
      <c r="K280" s="18"/>
      <c r="M280" s="18"/>
      <c r="N280" s="18"/>
    </row>
    <row r="281" spans="1:14">
      <c r="A281" s="22"/>
      <c r="E281" s="18"/>
      <c r="I281" s="18"/>
      <c r="K281" s="18"/>
      <c r="M281" s="18"/>
      <c r="N281" s="18"/>
    </row>
    <row r="282" spans="1:14">
      <c r="A282" s="22"/>
      <c r="E282" s="18"/>
      <c r="I282" s="18"/>
      <c r="K282" s="18"/>
      <c r="M282" s="18"/>
      <c r="N282" s="18"/>
    </row>
    <row r="283" spans="1:14">
      <c r="A283" s="22"/>
      <c r="E283" s="18"/>
      <c r="I283" s="18"/>
      <c r="K283" s="18"/>
      <c r="M283" s="18"/>
      <c r="N283" s="18"/>
    </row>
    <row r="284" spans="1:14">
      <c r="A284" s="22"/>
      <c r="E284" s="18"/>
      <c r="I284" s="18"/>
      <c r="K284" s="18"/>
      <c r="M284" s="18"/>
      <c r="N284" s="18"/>
    </row>
    <row r="285" spans="1:14">
      <c r="A285" s="22"/>
      <c r="E285" s="18"/>
      <c r="I285" s="18"/>
      <c r="K285" s="18"/>
      <c r="M285" s="18"/>
      <c r="N285" s="18"/>
    </row>
    <row r="286" spans="1:14">
      <c r="A286" s="22"/>
      <c r="E286" s="18"/>
      <c r="I286" s="18"/>
      <c r="K286" s="18"/>
      <c r="M286" s="18"/>
      <c r="N286" s="18"/>
    </row>
    <row r="287" spans="1:14">
      <c r="A287" s="22"/>
      <c r="E287" s="18"/>
      <c r="I287" s="18"/>
      <c r="K287" s="18"/>
      <c r="M287" s="18"/>
      <c r="N287" s="18"/>
    </row>
    <row r="288" spans="1:14">
      <c r="A288" s="22"/>
      <c r="E288" s="18"/>
      <c r="I288" s="18"/>
      <c r="K288" s="18"/>
      <c r="M288" s="18"/>
      <c r="N288" s="18"/>
    </row>
    <row r="289" spans="1:14">
      <c r="A289" s="22"/>
      <c r="E289" s="18"/>
      <c r="I289" s="18"/>
      <c r="K289" s="18"/>
      <c r="M289" s="18"/>
      <c r="N289" s="18"/>
    </row>
    <row r="290" spans="1:14">
      <c r="A290" s="22"/>
      <c r="E290" s="18"/>
      <c r="I290" s="18"/>
      <c r="K290" s="18"/>
      <c r="M290" s="18"/>
      <c r="N290" s="18"/>
    </row>
    <row r="291" spans="1:14">
      <c r="A291" s="22"/>
      <c r="E291" s="18"/>
      <c r="I291" s="18"/>
      <c r="K291" s="18"/>
      <c r="M291" s="18"/>
      <c r="N291" s="18"/>
    </row>
    <row r="292" spans="1:14">
      <c r="A292" s="22"/>
      <c r="E292" s="18"/>
      <c r="I292" s="18"/>
      <c r="K292" s="18"/>
      <c r="M292" s="18"/>
      <c r="N292" s="18"/>
    </row>
    <row r="293" spans="1:14">
      <c r="A293" s="22"/>
      <c r="E293" s="18"/>
      <c r="I293" s="18"/>
      <c r="K293" s="18"/>
      <c r="M293" s="18"/>
      <c r="N293" s="18"/>
    </row>
    <row r="294" spans="1:14">
      <c r="A294" s="22"/>
      <c r="E294" s="18"/>
      <c r="I294" s="18"/>
      <c r="K294" s="18"/>
      <c r="M294" s="18"/>
      <c r="N294" s="18"/>
    </row>
    <row r="295" spans="1:14">
      <c r="A295" s="22"/>
      <c r="E295" s="18"/>
      <c r="I295" s="18"/>
      <c r="K295" s="18"/>
      <c r="M295" s="18"/>
      <c r="N295" s="18"/>
    </row>
    <row r="296" spans="1:14">
      <c r="A296" s="22"/>
      <c r="E296" s="18"/>
      <c r="I296" s="18"/>
      <c r="K296" s="18"/>
      <c r="M296" s="18"/>
      <c r="N296" s="18"/>
    </row>
    <row r="297" spans="1:14">
      <c r="A297" s="22"/>
      <c r="E297" s="18"/>
      <c r="I297" s="18"/>
      <c r="K297" s="18"/>
      <c r="M297" s="18"/>
      <c r="N297" s="18"/>
    </row>
    <row r="298" spans="1:14">
      <c r="A298" s="22"/>
      <c r="E298" s="18"/>
      <c r="I298" s="18"/>
      <c r="K298" s="18"/>
      <c r="M298" s="18"/>
      <c r="N298" s="18"/>
    </row>
    <row r="299" spans="1:14">
      <c r="A299" s="22"/>
      <c r="E299" s="18"/>
      <c r="I299" s="18"/>
      <c r="K299" s="18"/>
      <c r="M299" s="18"/>
      <c r="N299" s="18"/>
    </row>
    <row r="300" spans="1:14">
      <c r="A300" s="22"/>
      <c r="E300" s="18"/>
      <c r="I300" s="18"/>
      <c r="K300" s="18"/>
      <c r="M300" s="18"/>
      <c r="N300" s="18"/>
    </row>
    <row r="301" spans="1:14">
      <c r="A301" s="22"/>
      <c r="E301" s="18"/>
      <c r="I301" s="18"/>
      <c r="K301" s="18"/>
      <c r="M301" s="18"/>
      <c r="N301" s="18"/>
    </row>
    <row r="302" spans="1:14">
      <c r="A302" s="22"/>
      <c r="E302" s="18"/>
      <c r="I302" s="18"/>
      <c r="K302" s="18"/>
      <c r="M302" s="18"/>
      <c r="N302" s="18"/>
    </row>
    <row r="306" spans="1:14">
      <c r="A306" s="22"/>
      <c r="E306" s="18"/>
      <c r="I306" s="18"/>
      <c r="K306" s="18"/>
      <c r="M306" s="18"/>
      <c r="N306" s="18"/>
    </row>
    <row r="307" spans="1:14">
      <c r="A307" s="22"/>
      <c r="E307" s="18"/>
      <c r="I307" s="18"/>
      <c r="K307" s="18"/>
      <c r="M307" s="18"/>
      <c r="N307" s="18"/>
    </row>
    <row r="308" spans="1:14">
      <c r="A308" s="22"/>
      <c r="E308" s="18"/>
      <c r="I308" s="18"/>
      <c r="K308" s="18"/>
      <c r="M308" s="18"/>
      <c r="N308" s="18"/>
    </row>
    <row r="309" spans="1:14">
      <c r="A309" s="22"/>
      <c r="E309" s="18"/>
      <c r="I309" s="18"/>
      <c r="K309" s="18"/>
      <c r="M309" s="18"/>
      <c r="N309" s="18"/>
    </row>
    <row r="310" spans="1:14">
      <c r="A310" s="22"/>
      <c r="E310" s="18"/>
      <c r="I310" s="18"/>
      <c r="K310" s="18"/>
      <c r="M310" s="18"/>
      <c r="N310" s="18"/>
    </row>
    <row r="311" spans="1:14">
      <c r="A311" s="22"/>
      <c r="E311" s="18"/>
      <c r="I311" s="18"/>
      <c r="K311" s="18"/>
      <c r="M311" s="18"/>
      <c r="N311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  <row r="737" spans="1:14">
      <c r="A737" s="12"/>
      <c r="B737" s="112"/>
      <c r="D737" s="17"/>
      <c r="E737" s="10"/>
      <c r="F737" s="16"/>
      <c r="G737" s="16"/>
      <c r="H737" s="16"/>
      <c r="I737" s="30"/>
      <c r="J737" s="16"/>
      <c r="K737" s="30"/>
      <c r="L737" s="16"/>
      <c r="M737" s="10"/>
      <c r="N737" s="18"/>
    </row>
    <row r="738" spans="1:14">
      <c r="A738" s="12"/>
      <c r="B738" s="112"/>
      <c r="D738" s="17"/>
      <c r="E738" s="10"/>
      <c r="F738" s="16"/>
      <c r="G738" s="16"/>
      <c r="H738" s="16"/>
      <c r="I738" s="30"/>
      <c r="J738" s="16"/>
      <c r="K738" s="30"/>
      <c r="L738" s="16"/>
      <c r="M738" s="10"/>
      <c r="N738" s="18"/>
    </row>
    <row r="739" spans="1:14">
      <c r="A739" s="12"/>
      <c r="B739" s="112"/>
      <c r="D739" s="17"/>
      <c r="E739" s="10"/>
      <c r="F739" s="16"/>
      <c r="G739" s="16"/>
      <c r="H739" s="16"/>
      <c r="I739" s="30"/>
      <c r="J739" s="16"/>
      <c r="K739" s="30"/>
      <c r="L739" s="16"/>
      <c r="M739" s="10"/>
      <c r="N739" s="18"/>
    </row>
    <row r="740" spans="1:14">
      <c r="A740" s="12"/>
      <c r="B740" s="112"/>
      <c r="D740" s="17"/>
      <c r="E740" s="10"/>
      <c r="F740" s="16"/>
      <c r="G740" s="16"/>
      <c r="H740" s="16"/>
      <c r="I740" s="30"/>
      <c r="J740" s="16"/>
      <c r="K740" s="30"/>
      <c r="L740" s="16"/>
      <c r="M740" s="10"/>
      <c r="N740" s="18"/>
    </row>
    <row r="741" spans="1:14">
      <c r="A741" s="12"/>
      <c r="B741" s="112"/>
      <c r="D741" s="17"/>
      <c r="E741" s="10"/>
      <c r="F741" s="16"/>
      <c r="G741" s="16"/>
      <c r="H741" s="16"/>
      <c r="I741" s="30"/>
      <c r="J741" s="16"/>
      <c r="K741" s="30"/>
      <c r="L741" s="16"/>
      <c r="M741" s="10"/>
      <c r="N741" s="18"/>
    </row>
    <row r="742" spans="1:14">
      <c r="A742" s="12"/>
      <c r="B742" s="112"/>
      <c r="D742" s="17"/>
      <c r="E742" s="10"/>
      <c r="F742" s="16"/>
      <c r="G742" s="16"/>
      <c r="H742" s="16"/>
      <c r="I742" s="30"/>
      <c r="J742" s="16"/>
      <c r="K742" s="30"/>
      <c r="L742" s="16"/>
      <c r="M742" s="10"/>
      <c r="N742" s="18"/>
    </row>
    <row r="743" spans="1:14">
      <c r="A743" s="12"/>
      <c r="B743" s="112"/>
      <c r="D743" s="17"/>
      <c r="E743" s="10"/>
      <c r="F743" s="16"/>
      <c r="G743" s="16"/>
      <c r="H743" s="16"/>
      <c r="I743" s="30"/>
      <c r="J743" s="16"/>
      <c r="K743" s="30"/>
      <c r="L743" s="16"/>
      <c r="M743" s="10"/>
      <c r="N743" s="18"/>
    </row>
    <row r="744" spans="1:14">
      <c r="A744" s="12"/>
      <c r="B744" s="112"/>
      <c r="D744" s="17"/>
      <c r="E744" s="10"/>
      <c r="F744" s="16"/>
      <c r="G744" s="16"/>
      <c r="H744" s="16"/>
      <c r="I744" s="30"/>
      <c r="J744" s="16"/>
      <c r="K744" s="30"/>
      <c r="L744" s="16"/>
      <c r="M744" s="10"/>
      <c r="N744" s="18"/>
    </row>
    <row r="745" spans="1:14">
      <c r="A745" s="12"/>
      <c r="B745" s="112"/>
      <c r="D745" s="17"/>
      <c r="E745" s="10"/>
      <c r="F745" s="16"/>
      <c r="G745" s="16"/>
      <c r="H745" s="16"/>
      <c r="I745" s="30"/>
      <c r="J745" s="16"/>
      <c r="K745" s="30"/>
      <c r="L745" s="16"/>
      <c r="M745" s="10"/>
      <c r="N745" s="18"/>
    </row>
    <row r="746" spans="1:14">
      <c r="A746" s="12"/>
      <c r="B746" s="112"/>
      <c r="D746" s="17"/>
      <c r="E746" s="10"/>
      <c r="F746" s="16"/>
      <c r="G746" s="16"/>
      <c r="H746" s="16"/>
      <c r="I746" s="30"/>
      <c r="J746" s="16"/>
      <c r="K746" s="30"/>
      <c r="L746" s="16"/>
      <c r="M746" s="10"/>
      <c r="N746" s="18"/>
    </row>
    <row r="747" spans="1:14">
      <c r="A747" s="12"/>
      <c r="B747" s="112"/>
      <c r="D747" s="17"/>
      <c r="E747" s="10"/>
      <c r="F747" s="16"/>
      <c r="G747" s="16"/>
      <c r="H747" s="16"/>
      <c r="I747" s="30"/>
      <c r="J747" s="16"/>
      <c r="K747" s="30"/>
      <c r="L747" s="16"/>
      <c r="M747" s="10"/>
      <c r="N747" s="18"/>
    </row>
    <row r="748" spans="1:14">
      <c r="A748" s="12"/>
      <c r="B748" s="112"/>
      <c r="D748" s="17"/>
      <c r="E748" s="10"/>
      <c r="F748" s="16"/>
      <c r="G748" s="16"/>
      <c r="H748" s="16"/>
      <c r="I748" s="30"/>
      <c r="J748" s="16"/>
      <c r="K748" s="30"/>
      <c r="L748" s="16"/>
      <c r="M748" s="10"/>
      <c r="N748" s="18"/>
    </row>
    <row r="749" spans="1:14">
      <c r="A749" s="12"/>
      <c r="B749" s="112"/>
      <c r="D749" s="17"/>
      <c r="E749" s="10"/>
      <c r="F749" s="16"/>
      <c r="G749" s="16"/>
      <c r="H749" s="16"/>
      <c r="I749" s="30"/>
      <c r="J749" s="16"/>
      <c r="K749" s="30"/>
      <c r="L749" s="16"/>
      <c r="M749" s="10"/>
      <c r="N749" s="18"/>
    </row>
    <row r="750" spans="1:14">
      <c r="A750" s="12"/>
      <c r="B750" s="112"/>
      <c r="D750" s="17"/>
      <c r="E750" s="10"/>
      <c r="F750" s="16"/>
      <c r="G750" s="16"/>
      <c r="H750" s="16"/>
      <c r="I750" s="30"/>
      <c r="J750" s="16"/>
      <c r="K750" s="30"/>
      <c r="L750" s="16"/>
      <c r="M750" s="10"/>
      <c r="N750" s="18"/>
    </row>
    <row r="751" spans="1:14">
      <c r="A751" s="12"/>
      <c r="B751" s="112"/>
      <c r="D751" s="17"/>
      <c r="E751" s="10"/>
      <c r="F751" s="16"/>
      <c r="G751" s="16"/>
      <c r="H751" s="16"/>
      <c r="I751" s="30"/>
      <c r="J751" s="16"/>
      <c r="K751" s="30"/>
      <c r="L751" s="16"/>
      <c r="M751" s="10"/>
      <c r="N751" s="18"/>
    </row>
    <row r="752" spans="1:14">
      <c r="A752" s="12"/>
      <c r="B752" s="112"/>
      <c r="D752" s="17"/>
      <c r="E752" s="10"/>
      <c r="F752" s="16"/>
      <c r="G752" s="16"/>
      <c r="H752" s="16"/>
      <c r="I752" s="30"/>
      <c r="J752" s="16"/>
      <c r="K752" s="30"/>
      <c r="L752" s="16"/>
      <c r="M752" s="10"/>
      <c r="N752" s="18"/>
    </row>
    <row r="753" spans="1:14">
      <c r="A753" s="12"/>
      <c r="B753" s="112"/>
      <c r="D753" s="17"/>
      <c r="E753" s="10"/>
      <c r="F753" s="16"/>
      <c r="G753" s="16"/>
      <c r="H753" s="16"/>
      <c r="I753" s="30"/>
      <c r="J753" s="16"/>
      <c r="K753" s="30"/>
      <c r="L753" s="16"/>
      <c r="M753" s="10"/>
      <c r="N753" s="18"/>
    </row>
  </sheetData>
  <autoFilter ref="A9:M152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66:M208 E165:L165 E162:L162 F163:L163 B163 I153 E156:L157 D153:G153 D155:M155 B153:B159 D157:D159 B165:D208 B162:D162 E154:L154 E158:M159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tabSelected="1" workbookViewId="0">
      <selection activeCell="C3" sqref="C3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144</v>
      </c>
    </row>
    <row r="2" spans="1:2" s="139" customFormat="1" ht="23.4" customHeight="1">
      <c r="A2" s="139" t="s">
        <v>55</v>
      </c>
      <c r="B2" s="141" t="s">
        <v>139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J89" sqref="J89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VVDU5HPDTQC2-32-758022</_dlc_DocId>
    <_dlc_DocIdUrl xmlns="a5444ea2-90b0-4ece-a612-f39e0dd9a22f">
      <Url>https://docflow.socar.ge/dms/ERequests/_layouts/15/DocIdRedir.aspx?ID=VVDU5HPDTQC2-32-758022</Url>
      <Description>VVDU5HPDTQC2-32-758022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438326-16FE-4C7E-8B9B-A0F72854AA8F}"/>
</file>

<file path=customXml/itemProps2.xml><?xml version="1.0" encoding="utf-8"?>
<ds:datastoreItem xmlns:ds="http://schemas.openxmlformats.org/officeDocument/2006/customXml" ds:itemID="{9CB1A93C-5360-4CF2-8B85-C0DAB0FA63B1}"/>
</file>

<file path=customXml/itemProps3.xml><?xml version="1.0" encoding="utf-8"?>
<ds:datastoreItem xmlns:ds="http://schemas.openxmlformats.org/officeDocument/2006/customXml" ds:itemID="{FD4F2794-BB31-4E22-A28C-BCDB97CB32BC}"/>
</file>

<file path=customXml/itemProps4.xml><?xml version="1.0" encoding="utf-8"?>
<ds:datastoreItem xmlns:ds="http://schemas.openxmlformats.org/officeDocument/2006/customXml" ds:itemID="{8C4AD227-5085-4D85-AF5D-6C54879155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2021-12-08T15:04:18Z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c065358f-9124-42f9-8e2b-210ae63976a3</vt:lpwstr>
  </property>
</Properties>
</file>