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41" i="1" s="1"/>
  <c r="D30" i="1"/>
  <c r="D21" i="1"/>
  <c r="D11" i="1"/>
  <c r="D8" i="1"/>
  <c r="D9" i="1" s="1"/>
  <c r="D28" i="1" l="1"/>
  <c r="D33" i="1"/>
  <c r="D34" i="1" l="1"/>
  <c r="D29" i="1"/>
</calcChain>
</file>

<file path=xl/sharedStrings.xml><?xml version="1.0" encoding="utf-8"?>
<sst xmlns="http://schemas.openxmlformats.org/spreadsheetml/2006/main" count="96" uniqueCount="43">
  <si>
    <t xml:space="preserve"> ,,კახარეთი" ჰესი</t>
  </si>
  <si>
    <t>#</t>
  </si>
  <si>
    <t>სამუშაოს დასახელება</t>
  </si>
  <si>
    <t>განზო-მილება</t>
  </si>
  <si>
    <t>რაოდე-ნობა</t>
  </si>
  <si>
    <t>მასალა</t>
  </si>
  <si>
    <t>ტრანსპორტი</t>
  </si>
  <si>
    <t>ჯამი</t>
  </si>
  <si>
    <t>ერთეუ-ლის ფასი</t>
  </si>
  <si>
    <t>სადემონტაჟო სამუშაოები</t>
  </si>
  <si>
    <t>კბ.მ</t>
  </si>
  <si>
    <t xml:space="preserve">სამშენებლო ნაგვის დატვირთვა გატანა, 5კმ-ს მანძილზე გადაზიდვით. </t>
  </si>
  <si>
    <t>ტ</t>
  </si>
  <si>
    <t>სამონტაჟო სამუშაოები</t>
  </si>
  <si>
    <t>კვ.მ</t>
  </si>
  <si>
    <t>ფოლადის მავთულბადე 80*80*2.5</t>
  </si>
  <si>
    <t>არმატურა Alll Ф 8</t>
  </si>
  <si>
    <t>ლითონის საჭრელი ქვა 230*22.23*2.2</t>
  </si>
  <si>
    <t>ც</t>
  </si>
  <si>
    <t>პერფორატორის ბურღი Ф 8 L-100 მმ</t>
  </si>
  <si>
    <t>ბეტონი B 25</t>
  </si>
  <si>
    <t>მექანიზმები</t>
  </si>
  <si>
    <t>ბეტონის ნასოსი</t>
  </si>
  <si>
    <t>ქვიშა(ყვითელი)</t>
  </si>
  <si>
    <t>ცემენტი М 400</t>
  </si>
  <si>
    <t>აკვედუკის არხის გარე ზედაპირის  მშრალი ტორკრეტირება (გარედან)</t>
  </si>
  <si>
    <t>სხვადასხვა მექანიზმები</t>
  </si>
  <si>
    <t>დღე</t>
  </si>
  <si>
    <t>მოგება</t>
  </si>
  <si>
    <t>%</t>
  </si>
  <si>
    <t>დღგ</t>
  </si>
  <si>
    <t>სადერივაციო არხის რემონტი 20 პიკეტი №2 აკვედუკი   2.40*2.40*2.40*25 / Reconstruction of diversion channel 20 picket  №2 aqueduct  2.40*2.40*2.40*25</t>
  </si>
  <si>
    <t>ფოლადის მავთულბადე 80*80*4</t>
  </si>
  <si>
    <t>ფოლადის ზოლოვანა 40*4 მმ</t>
  </si>
  <si>
    <t>გრძ.მ</t>
  </si>
  <si>
    <t>გამაფართოვებელი ანკერი 8*60მმ</t>
  </si>
  <si>
    <t>აკვედუკის არხის კედლების და ძირის გასუფთავება (შიდა და გარე ზერაპირი)</t>
  </si>
  <si>
    <t>მომსახურების ღირებულება</t>
  </si>
  <si>
    <t>აკვედუკის არხის ძირის დაბეტონება(2.2მ*0.05მ*25მ)</t>
  </si>
  <si>
    <t xml:space="preserve">აკვედუკის ბურჯების და საძირკვლების ტორკრეტირება </t>
  </si>
  <si>
    <t>არხის კედლებზე და ძირზე გეომემბრანის გამოკვრა</t>
  </si>
  <si>
    <t>აკვედუკის არხის 2 კედლის შელესვა (შიგნიდან)(2.4მ*0.05*25მ)</t>
  </si>
  <si>
    <t>გეომემბრანა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</si>
</sst>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/>
    <xf numFmtId="2" fontId="1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42" workbookViewId="0">
      <selection activeCell="B49" sqref="B49"/>
    </sheetView>
  </sheetViews>
  <sheetFormatPr defaultRowHeight="15" x14ac:dyDescent="0.25"/>
  <cols>
    <col min="1" max="1" width="6" customWidth="1"/>
    <col min="2" max="2" width="51.42578125" customWidth="1"/>
  </cols>
  <sheetData>
    <row r="1" spans="1:11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22" t="s">
        <v>5</v>
      </c>
      <c r="F4" s="23"/>
      <c r="G4" s="22" t="s">
        <v>37</v>
      </c>
      <c r="H4" s="23"/>
      <c r="I4" s="22" t="s">
        <v>6</v>
      </c>
      <c r="J4" s="23"/>
      <c r="K4" s="17" t="s">
        <v>7</v>
      </c>
    </row>
    <row r="5" spans="1:11" ht="38.25" x14ac:dyDescent="0.25">
      <c r="A5" s="18"/>
      <c r="B5" s="18"/>
      <c r="C5" s="18"/>
      <c r="D5" s="18"/>
      <c r="E5" s="1" t="s">
        <v>8</v>
      </c>
      <c r="F5" s="1" t="s">
        <v>7</v>
      </c>
      <c r="G5" s="1" t="s">
        <v>8</v>
      </c>
      <c r="H5" s="1" t="s">
        <v>7</v>
      </c>
      <c r="I5" s="1" t="s">
        <v>8</v>
      </c>
      <c r="J5" s="1" t="s">
        <v>7</v>
      </c>
      <c r="K5" s="18"/>
    </row>
    <row r="6" spans="1:11" x14ac:dyDescent="0.25">
      <c r="A6" s="2">
        <v>1</v>
      </c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25.5" customHeight="1" x14ac:dyDescent="0.25">
      <c r="A7" s="2"/>
      <c r="B7" s="4" t="s">
        <v>9</v>
      </c>
      <c r="C7" s="2"/>
      <c r="D7" s="2"/>
      <c r="E7" s="2"/>
      <c r="F7" s="2"/>
      <c r="G7" s="2"/>
      <c r="H7" s="2"/>
      <c r="I7" s="2"/>
      <c r="J7" s="2"/>
      <c r="K7" s="2"/>
    </row>
    <row r="8" spans="1:11" ht="45" customHeight="1" x14ac:dyDescent="0.25">
      <c r="A8" s="5">
        <v>1</v>
      </c>
      <c r="B8" s="6" t="s">
        <v>36</v>
      </c>
      <c r="C8" s="5" t="s">
        <v>10</v>
      </c>
      <c r="D8" s="5">
        <f>4.6*50*0.03</f>
        <v>6.8999999999999986</v>
      </c>
      <c r="E8" s="7"/>
      <c r="F8" s="5"/>
      <c r="G8" s="5"/>
      <c r="H8" s="5"/>
      <c r="I8" s="5"/>
      <c r="J8" s="5"/>
      <c r="K8" s="5"/>
    </row>
    <row r="9" spans="1:11" ht="44.25" customHeight="1" x14ac:dyDescent="0.25">
      <c r="A9" s="5">
        <v>3</v>
      </c>
      <c r="B9" s="6" t="s">
        <v>11</v>
      </c>
      <c r="C9" s="5" t="s">
        <v>12</v>
      </c>
      <c r="D9" s="5">
        <f>D8*2.4</f>
        <v>16.559999999999995</v>
      </c>
      <c r="E9" s="7"/>
      <c r="F9" s="5"/>
      <c r="G9" s="5"/>
      <c r="H9" s="5"/>
      <c r="I9" s="5"/>
      <c r="J9" s="5"/>
      <c r="K9" s="5"/>
    </row>
    <row r="10" spans="1:11" x14ac:dyDescent="0.25">
      <c r="A10" s="8"/>
      <c r="B10" s="5" t="s">
        <v>13</v>
      </c>
      <c r="C10" s="8"/>
      <c r="D10" s="8"/>
      <c r="E10" s="7"/>
      <c r="F10" s="7"/>
      <c r="G10" s="7"/>
      <c r="H10" s="7"/>
      <c r="I10" s="7"/>
      <c r="J10" s="7"/>
      <c r="K10" s="7"/>
    </row>
    <row r="11" spans="1:11" x14ac:dyDescent="0.25">
      <c r="A11" s="5">
        <v>1</v>
      </c>
      <c r="B11" s="9" t="s">
        <v>38</v>
      </c>
      <c r="C11" s="5" t="s">
        <v>14</v>
      </c>
      <c r="D11" s="5">
        <f>2.2*25</f>
        <v>55.000000000000007</v>
      </c>
      <c r="E11" s="7"/>
      <c r="F11" s="7"/>
      <c r="G11" s="7"/>
      <c r="H11" s="7"/>
      <c r="I11" s="7"/>
      <c r="J11" s="7"/>
      <c r="K11" s="7"/>
    </row>
    <row r="12" spans="1:11" x14ac:dyDescent="0.25">
      <c r="A12" s="7"/>
      <c r="B12" s="10" t="s">
        <v>37</v>
      </c>
      <c r="C12" s="11" t="s">
        <v>14</v>
      </c>
      <c r="D12" s="11">
        <v>55</v>
      </c>
      <c r="E12" s="7"/>
      <c r="F12" s="7"/>
      <c r="G12" s="7"/>
      <c r="H12" s="7"/>
      <c r="I12" s="7"/>
      <c r="J12" s="7"/>
      <c r="K12" s="7"/>
    </row>
    <row r="13" spans="1:11" x14ac:dyDescent="0.25">
      <c r="A13" s="7"/>
      <c r="B13" s="9" t="s">
        <v>5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7"/>
      <c r="B14" s="12" t="s">
        <v>32</v>
      </c>
      <c r="C14" s="7" t="s">
        <v>14</v>
      </c>
      <c r="D14" s="7">
        <v>60</v>
      </c>
      <c r="E14" s="7"/>
      <c r="F14" s="7"/>
      <c r="G14" s="7"/>
      <c r="H14" s="7"/>
      <c r="I14" s="7"/>
      <c r="J14" s="7"/>
      <c r="K14" s="7"/>
    </row>
    <row r="15" spans="1:11" x14ac:dyDescent="0.25">
      <c r="A15" s="7"/>
      <c r="B15" s="12" t="s">
        <v>16</v>
      </c>
      <c r="C15" s="7" t="s">
        <v>12</v>
      </c>
      <c r="D15" s="7">
        <v>0.03</v>
      </c>
      <c r="E15" s="7"/>
      <c r="F15" s="7"/>
      <c r="G15" s="7"/>
      <c r="H15" s="7"/>
      <c r="I15" s="7"/>
      <c r="J15" s="7"/>
      <c r="K15" s="7"/>
    </row>
    <row r="16" spans="1:11" x14ac:dyDescent="0.25">
      <c r="A16" s="7"/>
      <c r="B16" s="12" t="s">
        <v>17</v>
      </c>
      <c r="C16" s="7" t="s">
        <v>18</v>
      </c>
      <c r="D16" s="7">
        <v>2</v>
      </c>
      <c r="E16" s="7"/>
      <c r="F16" s="7"/>
      <c r="G16" s="7"/>
      <c r="H16" s="7"/>
      <c r="I16" s="7"/>
      <c r="J16" s="7"/>
      <c r="K16" s="7"/>
    </row>
    <row r="17" spans="1:11" x14ac:dyDescent="0.25">
      <c r="A17" s="7"/>
      <c r="B17" s="12" t="s">
        <v>19</v>
      </c>
      <c r="C17" s="7" t="s">
        <v>18</v>
      </c>
      <c r="D17" s="7">
        <v>3</v>
      </c>
      <c r="E17" s="7"/>
      <c r="F17" s="7"/>
      <c r="G17" s="7"/>
      <c r="H17" s="7"/>
      <c r="I17" s="7"/>
      <c r="J17" s="7"/>
      <c r="K17" s="7"/>
    </row>
    <row r="18" spans="1:11" x14ac:dyDescent="0.25">
      <c r="A18" s="7"/>
      <c r="B18" s="12" t="s">
        <v>20</v>
      </c>
      <c r="C18" s="7" t="s">
        <v>10</v>
      </c>
      <c r="D18" s="7">
        <v>4</v>
      </c>
      <c r="E18" s="7"/>
      <c r="F18" s="7"/>
      <c r="G18" s="7"/>
      <c r="H18" s="7"/>
      <c r="I18" s="7"/>
      <c r="J18" s="7"/>
      <c r="K18" s="7"/>
    </row>
    <row r="19" spans="1:11" x14ac:dyDescent="0.25">
      <c r="A19" s="7"/>
      <c r="B19" s="9" t="s">
        <v>21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7"/>
      <c r="B20" s="12" t="s">
        <v>22</v>
      </c>
      <c r="C20" s="7" t="s">
        <v>10</v>
      </c>
      <c r="D20" s="7">
        <v>4</v>
      </c>
      <c r="E20" s="7"/>
      <c r="F20" s="7"/>
      <c r="G20" s="7"/>
      <c r="H20" s="7"/>
      <c r="I20" s="7"/>
      <c r="J20" s="7"/>
      <c r="K20" s="7"/>
    </row>
    <row r="21" spans="1:11" ht="42" customHeight="1" x14ac:dyDescent="0.25">
      <c r="A21" s="5">
        <v>2</v>
      </c>
      <c r="B21" s="6" t="s">
        <v>41</v>
      </c>
      <c r="C21" s="5" t="s">
        <v>14</v>
      </c>
      <c r="D21" s="5">
        <f>2.2*2*25</f>
        <v>110.00000000000001</v>
      </c>
      <c r="E21" s="7"/>
      <c r="F21" s="7"/>
      <c r="G21" s="7"/>
      <c r="H21" s="7"/>
      <c r="I21" s="7"/>
      <c r="J21" s="7"/>
      <c r="K21" s="7"/>
    </row>
    <row r="22" spans="1:11" x14ac:dyDescent="0.25">
      <c r="A22" s="7"/>
      <c r="B22" s="10" t="s">
        <v>37</v>
      </c>
      <c r="C22" s="7" t="s">
        <v>14</v>
      </c>
      <c r="D22" s="7">
        <v>110</v>
      </c>
      <c r="E22" s="7"/>
      <c r="F22" s="7"/>
      <c r="G22" s="7"/>
      <c r="H22" s="7"/>
      <c r="I22" s="7"/>
      <c r="J22" s="7"/>
      <c r="K22" s="7"/>
    </row>
    <row r="23" spans="1:11" x14ac:dyDescent="0.25">
      <c r="A23" s="7"/>
      <c r="B23" s="9" t="s">
        <v>5</v>
      </c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12" t="s">
        <v>15</v>
      </c>
      <c r="C24" s="7" t="s">
        <v>14</v>
      </c>
      <c r="D24" s="7">
        <v>120</v>
      </c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12" t="s">
        <v>16</v>
      </c>
      <c r="C25" s="7" t="s">
        <v>12</v>
      </c>
      <c r="D25" s="7">
        <v>0.06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12" t="s">
        <v>17</v>
      </c>
      <c r="C26" s="7" t="s">
        <v>18</v>
      </c>
      <c r="D26" s="7">
        <v>3</v>
      </c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12" t="s">
        <v>19</v>
      </c>
      <c r="C27" s="7" t="s">
        <v>18</v>
      </c>
      <c r="D27" s="7">
        <v>2</v>
      </c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12" t="s">
        <v>23</v>
      </c>
      <c r="C28" s="7" t="s">
        <v>10</v>
      </c>
      <c r="D28" s="7">
        <f>D21*0.05*1.4</f>
        <v>7.7000000000000011</v>
      </c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12" t="s">
        <v>24</v>
      </c>
      <c r="C29" s="7" t="s">
        <v>12</v>
      </c>
      <c r="D29" s="7">
        <f>D28*0.4</f>
        <v>3.0800000000000005</v>
      </c>
      <c r="E29" s="7"/>
      <c r="F29" s="7"/>
      <c r="G29" s="7"/>
      <c r="H29" s="7"/>
      <c r="I29" s="7"/>
      <c r="J29" s="7"/>
      <c r="K29" s="7"/>
    </row>
    <row r="30" spans="1:11" ht="51.75" customHeight="1" x14ac:dyDescent="0.25">
      <c r="A30" s="5">
        <v>3</v>
      </c>
      <c r="B30" s="6" t="s">
        <v>25</v>
      </c>
      <c r="C30" s="5" t="s">
        <v>14</v>
      </c>
      <c r="D30" s="5">
        <f>(2.4*2+2.6)*25</f>
        <v>185</v>
      </c>
      <c r="E30" s="7"/>
      <c r="F30" s="7"/>
      <c r="G30" s="7"/>
      <c r="H30" s="7"/>
      <c r="I30" s="7"/>
      <c r="J30" s="7"/>
      <c r="K30" s="7"/>
    </row>
    <row r="31" spans="1:11" x14ac:dyDescent="0.25">
      <c r="A31" s="7"/>
      <c r="B31" s="10" t="s">
        <v>37</v>
      </c>
      <c r="C31" s="11" t="s">
        <v>14</v>
      </c>
      <c r="D31" s="11">
        <v>185</v>
      </c>
      <c r="E31" s="7"/>
      <c r="F31" s="7"/>
      <c r="G31" s="7"/>
      <c r="H31" s="7"/>
      <c r="I31" s="7"/>
      <c r="J31" s="7"/>
      <c r="K31" s="7"/>
    </row>
    <row r="32" spans="1:11" x14ac:dyDescent="0.25">
      <c r="A32" s="7"/>
      <c r="B32" s="9" t="s">
        <v>5</v>
      </c>
      <c r="C32" s="7"/>
      <c r="D32" s="7"/>
      <c r="E32" s="7"/>
      <c r="F32" s="7"/>
      <c r="G32" s="7"/>
      <c r="H32" s="7"/>
      <c r="I32" s="7"/>
      <c r="J32" s="7"/>
      <c r="K32" s="7"/>
    </row>
    <row r="33" spans="1:13" x14ac:dyDescent="0.25">
      <c r="A33" s="7"/>
      <c r="B33" s="12" t="s">
        <v>23</v>
      </c>
      <c r="C33" s="7" t="s">
        <v>10</v>
      </c>
      <c r="D33" s="7">
        <f>D30*0.05*1.4</f>
        <v>12.95</v>
      </c>
      <c r="E33" s="7"/>
      <c r="F33" s="7"/>
      <c r="G33" s="7"/>
      <c r="H33" s="7"/>
      <c r="I33" s="7"/>
      <c r="J33" s="7"/>
      <c r="K33" s="7"/>
    </row>
    <row r="34" spans="1:13" x14ac:dyDescent="0.25">
      <c r="A34" s="7"/>
      <c r="B34" s="12" t="s">
        <v>24</v>
      </c>
      <c r="C34" s="7" t="s">
        <v>12</v>
      </c>
      <c r="D34" s="7">
        <f>D33*0.4</f>
        <v>5.18</v>
      </c>
      <c r="E34" s="7"/>
      <c r="F34" s="7"/>
      <c r="G34" s="7"/>
      <c r="H34" s="7"/>
      <c r="I34" s="7"/>
      <c r="J34" s="7"/>
      <c r="K34" s="7"/>
    </row>
    <row r="35" spans="1:13" x14ac:dyDescent="0.25">
      <c r="A35" s="7"/>
      <c r="B35" s="9" t="s">
        <v>21</v>
      </c>
      <c r="C35" s="7"/>
      <c r="D35" s="7"/>
      <c r="E35" s="7"/>
      <c r="F35" s="7"/>
      <c r="G35" s="7"/>
      <c r="H35" s="7"/>
      <c r="I35" s="7"/>
      <c r="J35" s="7"/>
      <c r="K35" s="7"/>
    </row>
    <row r="36" spans="1:13" x14ac:dyDescent="0.25">
      <c r="A36" s="7"/>
      <c r="B36" s="12" t="s">
        <v>26</v>
      </c>
      <c r="C36" s="7" t="s">
        <v>27</v>
      </c>
      <c r="D36" s="15">
        <v>5</v>
      </c>
      <c r="E36" s="7"/>
      <c r="F36" s="7"/>
      <c r="G36" s="7"/>
      <c r="H36" s="7"/>
      <c r="I36" s="7"/>
      <c r="J36" s="7"/>
      <c r="K36" s="7"/>
    </row>
    <row r="37" spans="1:13" ht="52.5" customHeight="1" x14ac:dyDescent="0.25">
      <c r="A37" s="5">
        <v>4</v>
      </c>
      <c r="B37" s="6" t="s">
        <v>39</v>
      </c>
      <c r="C37" s="5" t="s">
        <v>14</v>
      </c>
      <c r="D37" s="5">
        <v>50</v>
      </c>
      <c r="E37" s="7"/>
      <c r="F37" s="7"/>
      <c r="G37" s="7"/>
      <c r="H37" s="7"/>
      <c r="I37" s="7"/>
      <c r="J37" s="7"/>
      <c r="K37" s="7"/>
    </row>
    <row r="38" spans="1:13" x14ac:dyDescent="0.25">
      <c r="A38" s="7"/>
      <c r="B38" s="10" t="s">
        <v>37</v>
      </c>
      <c r="C38" s="11" t="s">
        <v>14</v>
      </c>
      <c r="D38" s="7">
        <v>50</v>
      </c>
      <c r="E38" s="7"/>
      <c r="F38" s="7"/>
      <c r="G38" s="7"/>
      <c r="H38" s="7"/>
      <c r="I38" s="7"/>
      <c r="J38" s="7"/>
      <c r="K38" s="7"/>
    </row>
    <row r="39" spans="1:13" x14ac:dyDescent="0.25">
      <c r="A39" s="7"/>
      <c r="B39" s="9" t="s">
        <v>5</v>
      </c>
      <c r="C39" s="7"/>
      <c r="D39" s="7"/>
      <c r="E39" s="7"/>
      <c r="F39" s="7"/>
      <c r="G39" s="7"/>
      <c r="H39" s="7"/>
      <c r="I39" s="7"/>
      <c r="J39" s="7"/>
      <c r="K39" s="7"/>
    </row>
    <row r="40" spans="1:13" x14ac:dyDescent="0.25">
      <c r="A40" s="7"/>
      <c r="B40" s="12" t="s">
        <v>23</v>
      </c>
      <c r="C40" s="7" t="s">
        <v>10</v>
      </c>
      <c r="D40" s="7">
        <f>D37*0.05</f>
        <v>2.5</v>
      </c>
      <c r="E40" s="7"/>
      <c r="F40" s="7"/>
      <c r="G40" s="7"/>
      <c r="H40" s="7"/>
      <c r="I40" s="7"/>
      <c r="J40" s="7"/>
      <c r="K40" s="7"/>
    </row>
    <row r="41" spans="1:13" x14ac:dyDescent="0.25">
      <c r="A41" s="7"/>
      <c r="B41" s="12" t="s">
        <v>24</v>
      </c>
      <c r="C41" s="7" t="s">
        <v>12</v>
      </c>
      <c r="D41" s="7">
        <f>D40*0.4</f>
        <v>1</v>
      </c>
      <c r="E41" s="7"/>
      <c r="F41" s="7"/>
      <c r="G41" s="7"/>
      <c r="H41" s="7"/>
      <c r="I41" s="7"/>
      <c r="J41" s="7"/>
      <c r="K41" s="7"/>
    </row>
    <row r="42" spans="1:13" ht="30" x14ac:dyDescent="0.25">
      <c r="A42" s="5">
        <v>5</v>
      </c>
      <c r="B42" s="6" t="s">
        <v>40</v>
      </c>
      <c r="C42" s="5" t="s">
        <v>14</v>
      </c>
      <c r="D42" s="5">
        <v>110</v>
      </c>
      <c r="E42" s="7"/>
      <c r="F42" s="7"/>
      <c r="G42" s="7"/>
      <c r="H42" s="7"/>
      <c r="I42" s="7"/>
      <c r="J42" s="7"/>
      <c r="K42" s="7"/>
    </row>
    <row r="43" spans="1:13" x14ac:dyDescent="0.25">
      <c r="A43" s="7"/>
      <c r="B43" s="10" t="s">
        <v>37</v>
      </c>
      <c r="C43" s="7" t="s">
        <v>14</v>
      </c>
      <c r="D43" s="7">
        <v>110</v>
      </c>
      <c r="E43" s="7"/>
      <c r="F43" s="7"/>
      <c r="G43" s="7"/>
      <c r="H43" s="7"/>
      <c r="I43" s="7"/>
      <c r="J43" s="7"/>
      <c r="K43" s="7"/>
    </row>
    <row r="44" spans="1:13" x14ac:dyDescent="0.25">
      <c r="A44" s="7"/>
      <c r="B44" s="9" t="s">
        <v>5</v>
      </c>
      <c r="C44" s="7"/>
      <c r="D44" s="7"/>
      <c r="E44" s="7"/>
      <c r="F44" s="7"/>
      <c r="G44" s="7"/>
      <c r="H44" s="7"/>
      <c r="I44" s="7"/>
      <c r="J44" s="7"/>
      <c r="K44" s="7"/>
    </row>
    <row r="45" spans="1:13" x14ac:dyDescent="0.25">
      <c r="A45" s="7"/>
      <c r="B45" s="12" t="s">
        <v>42</v>
      </c>
      <c r="C45" s="7" t="s">
        <v>14</v>
      </c>
      <c r="D45" s="7">
        <v>110</v>
      </c>
      <c r="E45" s="7"/>
      <c r="F45" s="7"/>
      <c r="G45" s="7"/>
      <c r="H45" s="7"/>
      <c r="I45" s="7"/>
      <c r="J45" s="7"/>
      <c r="K45" s="7"/>
    </row>
    <row r="46" spans="1:13" x14ac:dyDescent="0.25">
      <c r="A46" s="7"/>
      <c r="B46" s="12" t="s">
        <v>33</v>
      </c>
      <c r="C46" s="7" t="s">
        <v>34</v>
      </c>
      <c r="D46" s="7">
        <v>65</v>
      </c>
      <c r="E46" s="7"/>
      <c r="F46" s="7"/>
      <c r="G46" s="7"/>
      <c r="H46" s="7"/>
      <c r="I46" s="7"/>
      <c r="J46" s="7"/>
      <c r="K46" s="7"/>
    </row>
    <row r="47" spans="1:13" x14ac:dyDescent="0.25">
      <c r="A47" s="7"/>
      <c r="B47" s="12" t="s">
        <v>35</v>
      </c>
      <c r="C47" s="7" t="s">
        <v>18</v>
      </c>
      <c r="D47" s="7">
        <v>130</v>
      </c>
      <c r="E47" s="7"/>
      <c r="F47" s="7"/>
      <c r="G47" s="7"/>
      <c r="H47" s="7"/>
      <c r="I47" s="7"/>
      <c r="J47" s="7"/>
      <c r="K47" s="7"/>
    </row>
    <row r="48" spans="1:1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M48" s="16"/>
    </row>
    <row r="49" spans="1:13" x14ac:dyDescent="0.25">
      <c r="A49" s="8"/>
      <c r="B49" s="9" t="s">
        <v>7</v>
      </c>
      <c r="C49" s="8"/>
      <c r="D49" s="8"/>
      <c r="E49" s="8"/>
      <c r="F49" s="5"/>
      <c r="G49" s="5"/>
      <c r="H49" s="5"/>
      <c r="I49" s="5"/>
      <c r="J49" s="5"/>
      <c r="K49" s="5"/>
      <c r="M49" s="16"/>
    </row>
    <row r="50" spans="1:13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M50" s="16"/>
    </row>
    <row r="51" spans="1:13" x14ac:dyDescent="0.25">
      <c r="A51" s="8"/>
      <c r="B51" s="8" t="s">
        <v>28</v>
      </c>
      <c r="C51" s="7" t="s">
        <v>29</v>
      </c>
      <c r="D51" s="7">
        <v>0</v>
      </c>
      <c r="E51" s="8"/>
      <c r="F51" s="8"/>
      <c r="G51" s="8"/>
      <c r="H51" s="8"/>
      <c r="I51" s="8"/>
      <c r="J51" s="8"/>
      <c r="K51" s="7"/>
      <c r="M51" s="16"/>
    </row>
    <row r="52" spans="1:13" x14ac:dyDescent="0.25">
      <c r="A52" s="8"/>
      <c r="B52" s="13" t="s">
        <v>7</v>
      </c>
      <c r="C52" s="7"/>
      <c r="D52" s="7"/>
      <c r="E52" s="8"/>
      <c r="F52" s="8"/>
      <c r="G52" s="8"/>
      <c r="H52" s="8"/>
      <c r="I52" s="8"/>
      <c r="J52" s="8"/>
      <c r="K52" s="14"/>
      <c r="M52" s="16"/>
    </row>
    <row r="53" spans="1:13" x14ac:dyDescent="0.25">
      <c r="A53" s="8"/>
      <c r="B53" s="8" t="s">
        <v>30</v>
      </c>
      <c r="C53" s="7" t="s">
        <v>29</v>
      </c>
      <c r="D53" s="7">
        <v>18</v>
      </c>
      <c r="E53" s="8"/>
      <c r="F53" s="8"/>
      <c r="G53" s="8"/>
      <c r="H53" s="8"/>
      <c r="I53" s="8"/>
      <c r="J53" s="8"/>
      <c r="K53" s="7"/>
      <c r="M53" s="16"/>
    </row>
    <row r="54" spans="1:13" x14ac:dyDescent="0.25">
      <c r="A54" s="8"/>
      <c r="B54" s="13" t="s">
        <v>7</v>
      </c>
      <c r="C54" s="8"/>
      <c r="D54" s="8"/>
      <c r="E54" s="8"/>
      <c r="F54" s="8"/>
      <c r="G54" s="8"/>
      <c r="H54" s="8"/>
      <c r="I54" s="8"/>
      <c r="J54" s="8"/>
      <c r="K54" s="14"/>
      <c r="M54" s="16"/>
    </row>
    <row r="55" spans="1:13" x14ac:dyDescent="0.25">
      <c r="M55" s="16"/>
    </row>
    <row r="56" spans="1:13" x14ac:dyDescent="0.25">
      <c r="M56" s="16"/>
    </row>
  </sheetData>
  <mergeCells count="11">
    <mergeCell ref="K4:K5"/>
    <mergeCell ref="A1:K1"/>
    <mergeCell ref="A2:K2"/>
    <mergeCell ref="A3:K3"/>
    <mergeCell ref="A4:A5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2022-01-24T06:11:33Z</dcterms:modified>
</cp:coreProperties>
</file>