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 s="1"/>
  <c r="D30" i="1"/>
  <c r="D21" i="1"/>
  <c r="D11" i="1"/>
  <c r="D8" i="1"/>
  <c r="D9" i="1" s="1"/>
  <c r="D28" i="1" l="1"/>
  <c r="D33" i="1"/>
  <c r="D34" i="1" l="1"/>
  <c r="D29" i="1"/>
</calcChain>
</file>

<file path=xl/sharedStrings.xml><?xml version="1.0" encoding="utf-8"?>
<sst xmlns="http://schemas.openxmlformats.org/spreadsheetml/2006/main" count="96" uniqueCount="43">
  <si>
    <t xml:space="preserve"> ,,კახარეთი" ჰესი</t>
  </si>
  <si>
    <t>#</t>
  </si>
  <si>
    <t>სამუშაოს დასახელება</t>
  </si>
  <si>
    <t>განზო-მილება</t>
  </si>
  <si>
    <t>რაოდე-ნობა</t>
  </si>
  <si>
    <t>მასალა</t>
  </si>
  <si>
    <t>ტრანსპორტი</t>
  </si>
  <si>
    <t>ჯამი</t>
  </si>
  <si>
    <t>ერთეუ-ლის ფასი</t>
  </si>
  <si>
    <t>სადემონტაჟო სამუშაოები</t>
  </si>
  <si>
    <t>აკვედუკის არხის კერლების და ძირის გასუფთავება (შიდა და გარე ზერაპირი)</t>
  </si>
  <si>
    <t>კბ.მ</t>
  </si>
  <si>
    <t xml:space="preserve">სამშენებლო ნაგვის დატვირთვა გატანა, 5კმ-ს მანძილზე გადაზიდვით. </t>
  </si>
  <si>
    <t>ტ</t>
  </si>
  <si>
    <t>სამონტაჟო სამუშაოები</t>
  </si>
  <si>
    <t>კვ.მ</t>
  </si>
  <si>
    <t>ფოლადის მავთულბადე 80*80*2.5</t>
  </si>
  <si>
    <t>არმატურა Alll Ф 8</t>
  </si>
  <si>
    <t>ლითონის საჭრელი ქვა 230*22.23*2.2</t>
  </si>
  <si>
    <t>ც</t>
  </si>
  <si>
    <t>პერფორატორის ბურღი Ф 8 L-100 მმ</t>
  </si>
  <si>
    <t>ბეტონი B 25</t>
  </si>
  <si>
    <t>მექანიზმები</t>
  </si>
  <si>
    <t>ბეტონის ნასოსი</t>
  </si>
  <si>
    <t>ქვიშა(ყვითელი)</t>
  </si>
  <si>
    <t>ცემენტი М 400</t>
  </si>
  <si>
    <t>აკვედუკის არხის გარე ზედაპირის  მშრალი ტორკრეტირება (გარედან)</t>
  </si>
  <si>
    <t>სხვადასხვა მექანიზმები</t>
  </si>
  <si>
    <t>დღე</t>
  </si>
  <si>
    <t>მოგება</t>
  </si>
  <si>
    <t>%</t>
  </si>
  <si>
    <t>დღგ</t>
  </si>
  <si>
    <t>ფოლადის მავთულბადე 80*80*4</t>
  </si>
  <si>
    <t>ფოლადის ზოლოვანა 40*4 მმ</t>
  </si>
  <si>
    <t>გრძ.მ</t>
  </si>
  <si>
    <t>გამაფართოვებელი ანკერი 8*60მმ</t>
  </si>
  <si>
    <t>მომსახურების ღირებულება</t>
  </si>
  <si>
    <t>სადერივაციო არხის რემონტი 27 პიკეტი №2 აკვედუკი   2.40*2.40*2.40*25 / Reconstruction of diversion channel 27 picket  №2 aqueduct  2.40*2.40*2.40*25</t>
  </si>
  <si>
    <t>აკვედუკის არხის ძირის დაბეტონება(2.2მ*0.05მ*25მ)</t>
  </si>
  <si>
    <t>აკვედუკის არხის 2 კედელის გალესვა  (შიგნიდან)(2.4მ*0.05მ*25მ)</t>
  </si>
  <si>
    <t xml:space="preserve">აკვედუკის ბურჯების და საძირკვლების ტორკრეტირება </t>
  </si>
  <si>
    <t>არხის კედლებზე და ძირზე გეომემბრანის გამოკვრა</t>
  </si>
  <si>
    <t>გეომემბრანა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</si>
</sst>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5" workbookViewId="0">
      <selection activeCell="I45" sqref="I45"/>
    </sheetView>
  </sheetViews>
  <sheetFormatPr defaultRowHeight="15" x14ac:dyDescent="0.25"/>
  <cols>
    <col min="1" max="1" width="6" customWidth="1"/>
    <col min="2" max="2" width="51.85546875" customWidth="1"/>
  </cols>
  <sheetData>
    <row r="1" spans="1:11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6.2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22" t="s">
        <v>5</v>
      </c>
      <c r="F4" s="23"/>
      <c r="G4" s="22" t="s">
        <v>36</v>
      </c>
      <c r="H4" s="23"/>
      <c r="I4" s="22" t="s">
        <v>6</v>
      </c>
      <c r="J4" s="23"/>
      <c r="K4" s="17" t="s">
        <v>7</v>
      </c>
    </row>
    <row r="5" spans="1:11" ht="38.25" x14ac:dyDescent="0.25">
      <c r="A5" s="18"/>
      <c r="B5" s="18"/>
      <c r="C5" s="18"/>
      <c r="D5" s="18"/>
      <c r="E5" s="1" t="s">
        <v>8</v>
      </c>
      <c r="F5" s="1" t="s">
        <v>7</v>
      </c>
      <c r="G5" s="1" t="s">
        <v>8</v>
      </c>
      <c r="H5" s="1" t="s">
        <v>7</v>
      </c>
      <c r="I5" s="1" t="s">
        <v>8</v>
      </c>
      <c r="J5" s="1" t="s">
        <v>7</v>
      </c>
      <c r="K5" s="18"/>
    </row>
    <row r="6" spans="1:11" x14ac:dyDescent="0.25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5.5" customHeight="1" x14ac:dyDescent="0.25">
      <c r="A7" s="2"/>
      <c r="B7" s="4" t="s">
        <v>9</v>
      </c>
      <c r="C7" s="2"/>
      <c r="D7" s="2"/>
      <c r="E7" s="2"/>
      <c r="F7" s="2"/>
      <c r="G7" s="2"/>
      <c r="H7" s="2"/>
      <c r="I7" s="2"/>
      <c r="J7" s="2"/>
      <c r="K7" s="2"/>
    </row>
    <row r="8" spans="1:11" ht="45" customHeight="1" x14ac:dyDescent="0.25">
      <c r="A8" s="5">
        <v>1</v>
      </c>
      <c r="B8" s="6" t="s">
        <v>10</v>
      </c>
      <c r="C8" s="5" t="s">
        <v>11</v>
      </c>
      <c r="D8" s="5">
        <f>4.6*50*0.03</f>
        <v>6.8999999999999986</v>
      </c>
      <c r="E8" s="7"/>
      <c r="F8" s="5"/>
      <c r="G8" s="5"/>
      <c r="H8" s="5"/>
      <c r="I8" s="5"/>
      <c r="J8" s="5"/>
      <c r="K8" s="5"/>
    </row>
    <row r="9" spans="1:11" ht="44.25" customHeight="1" x14ac:dyDescent="0.25">
      <c r="A9" s="5">
        <v>3</v>
      </c>
      <c r="B9" s="6" t="s">
        <v>12</v>
      </c>
      <c r="C9" s="5" t="s">
        <v>13</v>
      </c>
      <c r="D9" s="5">
        <f>D8*2.4</f>
        <v>16.559999999999995</v>
      </c>
      <c r="E9" s="7"/>
      <c r="F9" s="5"/>
      <c r="G9" s="5"/>
      <c r="H9" s="5"/>
      <c r="I9" s="5"/>
      <c r="J9" s="5"/>
      <c r="K9" s="5"/>
    </row>
    <row r="10" spans="1:11" x14ac:dyDescent="0.25">
      <c r="A10" s="8"/>
      <c r="B10" s="5" t="s">
        <v>14</v>
      </c>
      <c r="C10" s="8"/>
      <c r="D10" s="8"/>
      <c r="E10" s="7"/>
      <c r="F10" s="7"/>
      <c r="G10" s="7"/>
      <c r="H10" s="7"/>
      <c r="I10" s="7"/>
      <c r="J10" s="7"/>
      <c r="K10" s="7"/>
    </row>
    <row r="11" spans="1:11" x14ac:dyDescent="0.25">
      <c r="A11" s="5">
        <v>1</v>
      </c>
      <c r="B11" s="9" t="s">
        <v>38</v>
      </c>
      <c r="C11" s="5" t="s">
        <v>15</v>
      </c>
      <c r="D11" s="5">
        <f>2.2*25</f>
        <v>55.000000000000007</v>
      </c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10" t="s">
        <v>36</v>
      </c>
      <c r="C12" s="11" t="s">
        <v>15</v>
      </c>
      <c r="D12" s="11">
        <v>55</v>
      </c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9" t="s">
        <v>5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12" t="s">
        <v>32</v>
      </c>
      <c r="C14" s="7" t="s">
        <v>15</v>
      </c>
      <c r="D14" s="7">
        <v>60</v>
      </c>
      <c r="E14" s="7"/>
      <c r="F14" s="7"/>
      <c r="G14" s="7"/>
      <c r="H14" s="7"/>
      <c r="I14" s="7"/>
      <c r="J14" s="7"/>
      <c r="K14" s="7"/>
    </row>
    <row r="15" spans="1:11" x14ac:dyDescent="0.25">
      <c r="A15" s="7"/>
      <c r="B15" s="12" t="s">
        <v>17</v>
      </c>
      <c r="C15" s="7" t="s">
        <v>13</v>
      </c>
      <c r="D15" s="7">
        <v>0.03</v>
      </c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12" t="s">
        <v>18</v>
      </c>
      <c r="C16" s="7" t="s">
        <v>19</v>
      </c>
      <c r="D16" s="7">
        <v>2</v>
      </c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12" t="s">
        <v>20</v>
      </c>
      <c r="C17" s="7" t="s">
        <v>19</v>
      </c>
      <c r="D17" s="7">
        <v>3</v>
      </c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12" t="s">
        <v>21</v>
      </c>
      <c r="C18" s="7" t="s">
        <v>11</v>
      </c>
      <c r="D18" s="7">
        <v>4</v>
      </c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9" t="s">
        <v>22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12" t="s">
        <v>23</v>
      </c>
      <c r="C20" s="7" t="s">
        <v>11</v>
      </c>
      <c r="D20" s="7">
        <v>4</v>
      </c>
      <c r="E20" s="7"/>
      <c r="F20" s="7"/>
      <c r="G20" s="7"/>
      <c r="H20" s="7"/>
      <c r="I20" s="7"/>
      <c r="J20" s="7"/>
      <c r="K20" s="7"/>
    </row>
    <row r="21" spans="1:11" ht="42" customHeight="1" x14ac:dyDescent="0.25">
      <c r="A21" s="5">
        <v>2</v>
      </c>
      <c r="B21" s="6" t="s">
        <v>39</v>
      </c>
      <c r="C21" s="5" t="s">
        <v>15</v>
      </c>
      <c r="D21" s="5">
        <f>2.2*2*25</f>
        <v>110.00000000000001</v>
      </c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10" t="s">
        <v>36</v>
      </c>
      <c r="C22" s="7" t="s">
        <v>15</v>
      </c>
      <c r="D22" s="7">
        <v>110</v>
      </c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9" t="s">
        <v>5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12" t="s">
        <v>16</v>
      </c>
      <c r="C24" s="7" t="s">
        <v>15</v>
      </c>
      <c r="D24" s="7">
        <v>120</v>
      </c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12" t="s">
        <v>17</v>
      </c>
      <c r="C25" s="7" t="s">
        <v>13</v>
      </c>
      <c r="D25" s="7">
        <v>0.06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12" t="s">
        <v>18</v>
      </c>
      <c r="C26" s="7" t="s">
        <v>19</v>
      </c>
      <c r="D26" s="7">
        <v>3</v>
      </c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12" t="s">
        <v>20</v>
      </c>
      <c r="C27" s="7" t="s">
        <v>19</v>
      </c>
      <c r="D27" s="7">
        <v>2</v>
      </c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12" t="s">
        <v>24</v>
      </c>
      <c r="C28" s="7" t="s">
        <v>11</v>
      </c>
      <c r="D28" s="7">
        <f>D21*0.05*1.4</f>
        <v>7.7000000000000011</v>
      </c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12" t="s">
        <v>25</v>
      </c>
      <c r="C29" s="7" t="s">
        <v>13</v>
      </c>
      <c r="D29" s="7">
        <f>D28*0.4</f>
        <v>3.0800000000000005</v>
      </c>
      <c r="E29" s="7"/>
      <c r="F29" s="7"/>
      <c r="G29" s="7"/>
      <c r="H29" s="7"/>
      <c r="I29" s="7"/>
      <c r="J29" s="7"/>
      <c r="K29" s="7"/>
    </row>
    <row r="30" spans="1:11" ht="51.75" customHeight="1" x14ac:dyDescent="0.25">
      <c r="A30" s="5">
        <v>3</v>
      </c>
      <c r="B30" s="6" t="s">
        <v>26</v>
      </c>
      <c r="C30" s="5" t="s">
        <v>15</v>
      </c>
      <c r="D30" s="5">
        <f>(2.4*2+2.6)*25</f>
        <v>185</v>
      </c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10" t="s">
        <v>36</v>
      </c>
      <c r="C31" s="11" t="s">
        <v>15</v>
      </c>
      <c r="D31" s="11">
        <v>185</v>
      </c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9" t="s">
        <v>5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12" t="s">
        <v>24</v>
      </c>
      <c r="C33" s="7" t="s">
        <v>11</v>
      </c>
      <c r="D33" s="7">
        <f>D30*0.05*1.4</f>
        <v>12.95</v>
      </c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12" t="s">
        <v>25</v>
      </c>
      <c r="C34" s="7" t="s">
        <v>13</v>
      </c>
      <c r="D34" s="7">
        <f>D33*0.4</f>
        <v>5.18</v>
      </c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9" t="s">
        <v>22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12" t="s">
        <v>27</v>
      </c>
      <c r="C36" s="7" t="s">
        <v>28</v>
      </c>
      <c r="D36" s="15">
        <v>5</v>
      </c>
      <c r="E36" s="7"/>
      <c r="F36" s="7"/>
      <c r="G36" s="7"/>
      <c r="H36" s="7"/>
      <c r="I36" s="7"/>
      <c r="J36" s="7"/>
      <c r="K36" s="7"/>
    </row>
    <row r="37" spans="1:11" ht="52.5" customHeight="1" x14ac:dyDescent="0.25">
      <c r="A37" s="5">
        <v>4</v>
      </c>
      <c r="B37" s="6" t="s">
        <v>40</v>
      </c>
      <c r="C37" s="5" t="s">
        <v>15</v>
      </c>
      <c r="D37" s="5">
        <v>50</v>
      </c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10" t="s">
        <v>36</v>
      </c>
      <c r="C38" s="11" t="s">
        <v>15</v>
      </c>
      <c r="D38" s="7">
        <v>50</v>
      </c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9" t="s">
        <v>5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12" t="s">
        <v>24</v>
      </c>
      <c r="C40" s="7" t="s">
        <v>11</v>
      </c>
      <c r="D40" s="7">
        <f>D37*0.05</f>
        <v>2.5</v>
      </c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12" t="s">
        <v>25</v>
      </c>
      <c r="C41" s="7" t="s">
        <v>13</v>
      </c>
      <c r="D41" s="7">
        <f>D40*0.4</f>
        <v>1</v>
      </c>
      <c r="E41" s="7"/>
      <c r="F41" s="7"/>
      <c r="G41" s="7"/>
      <c r="H41" s="7"/>
      <c r="I41" s="7"/>
      <c r="J41" s="7"/>
      <c r="K41" s="7"/>
    </row>
    <row r="42" spans="1:11" ht="30" x14ac:dyDescent="0.25">
      <c r="A42" s="5">
        <v>5</v>
      </c>
      <c r="B42" s="6" t="s">
        <v>41</v>
      </c>
      <c r="C42" s="5" t="s">
        <v>15</v>
      </c>
      <c r="D42" s="5">
        <v>110</v>
      </c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10" t="s">
        <v>36</v>
      </c>
      <c r="C43" s="7" t="s">
        <v>15</v>
      </c>
      <c r="D43" s="7">
        <v>110</v>
      </c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9" t="s">
        <v>5</v>
      </c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12" t="s">
        <v>42</v>
      </c>
      <c r="C45" s="7" t="s">
        <v>15</v>
      </c>
      <c r="D45" s="7">
        <v>110</v>
      </c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12" t="s">
        <v>33</v>
      </c>
      <c r="C46" s="7" t="s">
        <v>34</v>
      </c>
      <c r="D46" s="7">
        <v>65</v>
      </c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12" t="s">
        <v>35</v>
      </c>
      <c r="C47" s="7" t="s">
        <v>19</v>
      </c>
      <c r="D47" s="7">
        <v>130</v>
      </c>
      <c r="E47" s="7"/>
      <c r="F47" s="7"/>
      <c r="G47" s="7"/>
      <c r="H47" s="7"/>
      <c r="I47" s="7"/>
      <c r="J47" s="7"/>
      <c r="K47" s="7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3" x14ac:dyDescent="0.25">
      <c r="A49" s="8"/>
      <c r="B49" s="9" t="s">
        <v>7</v>
      </c>
      <c r="C49" s="8"/>
      <c r="D49" s="8"/>
      <c r="E49" s="8"/>
      <c r="F49" s="5"/>
      <c r="G49" s="5"/>
      <c r="H49" s="5"/>
      <c r="I49" s="5"/>
      <c r="J49" s="5"/>
      <c r="K49" s="5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3" x14ac:dyDescent="0.25">
      <c r="A51" s="8"/>
      <c r="B51" s="8" t="s">
        <v>29</v>
      </c>
      <c r="C51" s="7" t="s">
        <v>30</v>
      </c>
      <c r="D51" s="7">
        <v>0</v>
      </c>
      <c r="E51" s="8"/>
      <c r="F51" s="8"/>
      <c r="G51" s="8"/>
      <c r="H51" s="8"/>
      <c r="I51" s="8"/>
      <c r="J51" s="8"/>
      <c r="K51" s="7"/>
    </row>
    <row r="52" spans="1:13" x14ac:dyDescent="0.25">
      <c r="A52" s="8"/>
      <c r="B52" s="13" t="s">
        <v>7</v>
      </c>
      <c r="C52" s="7"/>
      <c r="D52" s="7"/>
      <c r="E52" s="8"/>
      <c r="F52" s="8"/>
      <c r="G52" s="8"/>
      <c r="H52" s="8"/>
      <c r="I52" s="8"/>
      <c r="J52" s="8"/>
      <c r="K52" s="14"/>
      <c r="M52" s="16"/>
    </row>
    <row r="53" spans="1:13" x14ac:dyDescent="0.25">
      <c r="A53" s="8"/>
      <c r="B53" s="8" t="s">
        <v>31</v>
      </c>
      <c r="C53" s="7" t="s">
        <v>30</v>
      </c>
      <c r="D53" s="7">
        <v>18</v>
      </c>
      <c r="E53" s="8"/>
      <c r="F53" s="8"/>
      <c r="G53" s="8"/>
      <c r="H53" s="8"/>
      <c r="I53" s="8"/>
      <c r="J53" s="8"/>
      <c r="K53" s="7"/>
      <c r="M53" s="16"/>
    </row>
    <row r="54" spans="1:13" x14ac:dyDescent="0.25">
      <c r="A54" s="8"/>
      <c r="B54" s="13" t="s">
        <v>7</v>
      </c>
      <c r="C54" s="8"/>
      <c r="D54" s="8"/>
      <c r="E54" s="8"/>
      <c r="F54" s="8"/>
      <c r="G54" s="8"/>
      <c r="H54" s="8"/>
      <c r="I54" s="8"/>
      <c r="J54" s="8"/>
      <c r="K54" s="14"/>
      <c r="M54" s="16"/>
    </row>
    <row r="55" spans="1:13" x14ac:dyDescent="0.25">
      <c r="M55" s="16"/>
    </row>
    <row r="56" spans="1:13" x14ac:dyDescent="0.25">
      <c r="M56" s="16"/>
    </row>
    <row r="57" spans="1:13" x14ac:dyDescent="0.25">
      <c r="M57" s="16"/>
    </row>
    <row r="58" spans="1:13" x14ac:dyDescent="0.25">
      <c r="M58" s="16"/>
    </row>
  </sheetData>
  <mergeCells count="11">
    <mergeCell ref="K4:K5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2022-01-24T06:12:04Z</dcterms:modified>
</cp:coreProperties>
</file>