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self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'1-1'!#REF!</definedName>
    <definedName name="_xlnm.Print_Area" localSheetId="0">'1-1'!#REF!</definedName>
    <definedName name="_xlnm.Print_Titles" localSheetId="0">'1-1'!#REF!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04" l="1"/>
  <c r="M18" i="104" s="1"/>
  <c r="H27" i="104" l="1"/>
  <c r="M27" i="104" s="1"/>
  <c r="H26" i="104"/>
  <c r="M26" i="104" s="1"/>
  <c r="H30" i="104"/>
  <c r="M30" i="104" s="1"/>
  <c r="M29" i="104"/>
  <c r="M28" i="104"/>
  <c r="J28" i="104"/>
  <c r="H25" i="104"/>
  <c r="M25" i="104" s="1"/>
  <c r="M24" i="104"/>
  <c r="H24" i="104"/>
  <c r="H22" i="104"/>
  <c r="M22" i="104" s="1"/>
  <c r="M21" i="104"/>
  <c r="J20" i="104"/>
  <c r="M20" i="104" s="1"/>
  <c r="H19" i="104"/>
  <c r="M19" i="104" s="1"/>
  <c r="H17" i="104"/>
  <c r="M17" i="104" s="1"/>
  <c r="H15" i="104"/>
  <c r="M15" i="104" s="1"/>
  <c r="L14" i="104"/>
  <c r="M14" i="104" s="1"/>
  <c r="L13" i="104"/>
  <c r="L31" i="104" s="1"/>
  <c r="J13" i="104"/>
  <c r="J31" i="104" s="1"/>
  <c r="H12" i="104"/>
  <c r="M12" i="104" s="1"/>
  <c r="H31" i="104" l="1"/>
  <c r="M32" i="104" s="1"/>
  <c r="M13" i="104"/>
  <c r="M31" i="104" s="1"/>
  <c r="M33" i="104" l="1"/>
  <c r="M34" i="104" s="1"/>
  <c r="M35" i="104" s="1"/>
  <c r="M36" i="104" l="1"/>
  <c r="M37" i="104"/>
  <c r="M38" i="104" s="1"/>
  <c r="M39" i="104" s="1"/>
</calcChain>
</file>

<file path=xl/sharedStrings.xml><?xml version="1.0" encoding="utf-8"?>
<sst xmlns="http://schemas.openxmlformats.org/spreadsheetml/2006/main" count="136" uniqueCount="77">
  <si>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</si>
  <si>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</si>
  <si>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</si>
  <si>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</si>
  <si>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</si>
  <si>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</si>
  <si>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</si>
  <si>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</si>
  <si>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</si>
  <si>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</si>
  <si>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</si>
  <si>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</si>
  <si>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</si>
  <si>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</si>
  <si>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</si>
  <si>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</si>
  <si>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</si>
  <si>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</si>
  <si>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</si>
  <si>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</si>
  <si>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</si>
  <si>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</si>
  <si>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</si>
  <si>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</si>
  <si>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</si>
  <si>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</si>
  <si>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</si>
  <si>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</si>
  <si>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</si>
  <si>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</si>
  <si>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</si>
  <si>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</si>
  <si>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</si>
  <si>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</si>
  <si>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</si>
  <si>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</si>
  <si>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</si>
  <si>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</si>
  <si>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</si>
  <si>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</si>
  <si>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</si>
  <si>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</si>
  <si>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</si>
  <si>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</si>
  <si>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</si>
  <si>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</si>
  <si>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</si>
  <si>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</si>
  <si>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</si>
  <si>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</si>
  <si>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</si>
  <si>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</si>
  <si>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</si>
  <si>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</si>
  <si>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</si>
  <si>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</si>
  <si>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</si>
  <si>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</si>
  <si>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</si>
  <si>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</si>
  <si>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ცალი</t>
  </si>
  <si>
    <t>მ</t>
  </si>
  <si>
    <t>ც</t>
  </si>
  <si>
    <t>15.06.2022</t>
  </si>
  <si>
    <t>თერჯოლა</t>
  </si>
  <si>
    <t>ტერიტორიის შეღობვა 75 სმ ბოძკინტებით</t>
  </si>
  <si>
    <t>75 სმ ბოძკინტები (ანკერებით)</t>
  </si>
  <si>
    <t>შემსვლელი შლაგბაუმის მონტაჟი</t>
  </si>
  <si>
    <t>ანკერი</t>
  </si>
  <si>
    <t>გამსვლელი კბილანა ბარიერის მოწყობა</t>
  </si>
  <si>
    <t>კბილანა ბარიერი 500*500*60 (ანკერებით)</t>
  </si>
  <si>
    <t>დაბოლოვება (ანკერებით)</t>
  </si>
  <si>
    <t>6მ ინტენსიური ელექტრო შლაგბაუმი (4+2)</t>
  </si>
  <si>
    <t>კბილანა ბარიერის საგზაო ნიშანი 2 მეტრიანი ბოძით</t>
  </si>
  <si>
    <t>შესვლა აკრძალულია ნიშანი 2 მეტრიანი ბოძით</t>
  </si>
  <si>
    <t>6მ სათადარიგო ჯოხი (4+2)</t>
  </si>
  <si>
    <t>7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</si>
</sst>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11</xdr:col>
      <xdr:colOff>574751</xdr:colOff>
      <xdr:row>28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"/>
          <a:ext cx="6670751" cy="4846320"/>
        </a:xfrm>
        <a:prstGeom prst="rect">
          <a:avLst/>
        </a:prstGeom>
      </xdr:spPr>
    </xdr:pic>
    <xdr:clientData/>
  </xdr:twoCellAnchor>
  <xdr:twoCellAnchor editAs="oneCell">
    <xdr:from>
      <xdr:col>12</xdr:col>
      <xdr:colOff>68580</xdr:colOff>
      <xdr:row>0</xdr:row>
      <xdr:rowOff>0</xdr:rowOff>
    </xdr:from>
    <xdr:to>
      <xdr:col>24</xdr:col>
      <xdr:colOff>76200</xdr:colOff>
      <xdr:row>29</xdr:row>
      <xdr:rowOff>22337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3780" y="0"/>
          <a:ext cx="7322820" cy="48838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10</xdr:col>
      <xdr:colOff>95250</xdr:colOff>
      <xdr:row>77</xdr:row>
      <xdr:rowOff>131445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029200"/>
          <a:ext cx="5581650" cy="801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1"/>
  <sheetViews>
    <sheetView tabSelected="1" view="pageBreakPreview" zoomScale="80" zoomScaleNormal="80" zoomScaleSheetLayoutView="80" workbookViewId="0">
      <selection activeCell="G23" sqref="G23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6" t="s">
        <v>64</v>
      </c>
      <c r="B1" s="156"/>
      <c r="C1" s="156"/>
      <c r="E1" s="145"/>
      <c r="F1" s="145"/>
      <c r="G1" s="145"/>
      <c r="H1" s="145"/>
      <c r="I1" s="145"/>
      <c r="J1" s="145"/>
      <c r="K1" s="145"/>
      <c r="L1" s="145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46"/>
      <c r="B3" s="146"/>
      <c r="C3" s="146"/>
      <c r="D3" s="118"/>
      <c r="E3" s="147"/>
      <c r="F3" s="147"/>
      <c r="G3" s="147"/>
      <c r="H3" s="147"/>
      <c r="I3" s="147"/>
      <c r="J3" s="147"/>
      <c r="K3" s="147"/>
      <c r="L3" s="147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46"/>
      <c r="B5" s="146"/>
      <c r="C5" s="146"/>
      <c r="D5" s="122"/>
      <c r="E5" s="147"/>
      <c r="F5" s="147"/>
      <c r="G5" s="147"/>
      <c r="H5" s="147"/>
      <c r="I5" s="147"/>
      <c r="J5" s="147"/>
      <c r="K5" s="147"/>
      <c r="L5" s="147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8" t="s">
        <v>1</v>
      </c>
      <c r="B7" s="150" t="s">
        <v>43</v>
      </c>
      <c r="C7" s="152" t="s">
        <v>45</v>
      </c>
      <c r="D7" s="154" t="s">
        <v>0</v>
      </c>
      <c r="E7" s="157" t="s">
        <v>35</v>
      </c>
      <c r="F7" s="154" t="s">
        <v>36</v>
      </c>
      <c r="G7" s="154" t="s">
        <v>37</v>
      </c>
      <c r="H7" s="154"/>
      <c r="I7" s="154" t="s">
        <v>38</v>
      </c>
      <c r="J7" s="154"/>
      <c r="K7" s="154" t="s">
        <v>39</v>
      </c>
      <c r="L7" s="154"/>
      <c r="M7" s="159" t="s">
        <v>40</v>
      </c>
    </row>
    <row r="8" spans="1:16" s="19" customFormat="1" ht="30" customHeight="1">
      <c r="A8" s="149"/>
      <c r="B8" s="151"/>
      <c r="C8" s="153"/>
      <c r="D8" s="155"/>
      <c r="E8" s="158"/>
      <c r="F8" s="155"/>
      <c r="G8" s="92" t="s">
        <v>41</v>
      </c>
      <c r="H8" s="144" t="s">
        <v>42</v>
      </c>
      <c r="I8" s="92" t="s">
        <v>41</v>
      </c>
      <c r="J8" s="144" t="s">
        <v>42</v>
      </c>
      <c r="K8" s="92" t="s">
        <v>41</v>
      </c>
      <c r="L8" s="144" t="s">
        <v>42</v>
      </c>
      <c r="M8" s="160"/>
      <c r="N8" s="20"/>
    </row>
    <row r="9" spans="1:16" s="21" customFormat="1" ht="14.4" customHeight="1">
      <c r="A9" s="80">
        <v>1</v>
      </c>
      <c r="B9" s="106">
        <v>2</v>
      </c>
      <c r="C9" s="133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39" t="s">
        <v>64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65</v>
      </c>
      <c r="D11" s="26" t="s">
        <v>61</v>
      </c>
      <c r="E11" s="98"/>
      <c r="F11" s="129">
        <v>185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2" t="s">
        <v>66</v>
      </c>
      <c r="D12" s="7" t="s">
        <v>62</v>
      </c>
      <c r="E12" s="126"/>
      <c r="F12" s="126">
        <v>125</v>
      </c>
      <c r="G12" s="126">
        <v>0</v>
      </c>
      <c r="H12" s="126">
        <f>G12*F12</f>
        <v>0</v>
      </c>
      <c r="I12" s="126"/>
      <c r="J12" s="126"/>
      <c r="K12" s="126"/>
      <c r="L12" s="126"/>
      <c r="M12" s="127">
        <f>H12</f>
        <v>0</v>
      </c>
      <c r="N12" s="84"/>
      <c r="O12" s="114">
        <v>6</v>
      </c>
    </row>
    <row r="13" spans="1:16" ht="18" customHeight="1">
      <c r="A13" s="31"/>
      <c r="B13" s="125"/>
      <c r="C13" s="132" t="s">
        <v>53</v>
      </c>
      <c r="D13" s="7" t="s">
        <v>62</v>
      </c>
      <c r="E13" s="126"/>
      <c r="F13" s="126">
        <v>125</v>
      </c>
      <c r="G13" s="126"/>
      <c r="H13" s="126"/>
      <c r="I13" s="126">
        <v>0</v>
      </c>
      <c r="J13" s="126">
        <f t="shared" ref="J13" si="0">I13*F13</f>
        <v>0</v>
      </c>
      <c r="K13" s="126"/>
      <c r="L13" s="126">
        <f t="shared" ref="L13:L14" si="1">K13*F13</f>
        <v>0</v>
      </c>
      <c r="M13" s="127">
        <f t="shared" ref="M13:M15" si="2">L13+J13+H13</f>
        <v>0</v>
      </c>
      <c r="N13" s="84"/>
      <c r="O13" s="114">
        <v>6</v>
      </c>
    </row>
    <row r="14" spans="1:16" s="13" customFormat="1" ht="18" customHeight="1">
      <c r="A14" s="31"/>
      <c r="B14" s="89"/>
      <c r="C14" s="132" t="s">
        <v>52</v>
      </c>
      <c r="D14" s="115" t="s">
        <v>2</v>
      </c>
      <c r="E14" s="130"/>
      <c r="F14" s="131">
        <v>1</v>
      </c>
      <c r="G14" s="126"/>
      <c r="H14" s="126"/>
      <c r="I14" s="126"/>
      <c r="J14" s="126"/>
      <c r="K14" s="126">
        <v>0</v>
      </c>
      <c r="L14" s="126">
        <f t="shared" si="1"/>
        <v>0</v>
      </c>
      <c r="M14" s="127">
        <f t="shared" si="2"/>
        <v>0</v>
      </c>
      <c r="N14" s="51"/>
      <c r="O14" s="116"/>
    </row>
    <row r="15" spans="1:16" s="13" customFormat="1" ht="18" customHeight="1">
      <c r="A15" s="117"/>
      <c r="B15" s="107"/>
      <c r="C15" s="132" t="s">
        <v>44</v>
      </c>
      <c r="D15" s="115" t="s">
        <v>2</v>
      </c>
      <c r="E15" s="130"/>
      <c r="F15" s="131">
        <v>1</v>
      </c>
      <c r="G15" s="126">
        <v>0</v>
      </c>
      <c r="H15" s="126">
        <f t="shared" ref="H15" si="3">G15*F15</f>
        <v>0</v>
      </c>
      <c r="I15" s="126"/>
      <c r="J15" s="126"/>
      <c r="K15" s="126"/>
      <c r="L15" s="126"/>
      <c r="M15" s="127">
        <f t="shared" si="2"/>
        <v>0</v>
      </c>
      <c r="N15" s="51"/>
      <c r="O15" s="116"/>
    </row>
    <row r="16" spans="1:16" ht="54.6" customHeight="1">
      <c r="A16" s="141">
        <v>2</v>
      </c>
      <c r="B16" s="142" t="s">
        <v>51</v>
      </c>
      <c r="C16" s="143" t="s">
        <v>67</v>
      </c>
      <c r="D16" s="26" t="s">
        <v>62</v>
      </c>
      <c r="E16" s="98"/>
      <c r="F16" s="129">
        <v>1</v>
      </c>
      <c r="G16" s="126"/>
      <c r="H16" s="126"/>
      <c r="I16" s="126"/>
      <c r="J16" s="126"/>
      <c r="K16" s="126"/>
      <c r="L16" s="126"/>
      <c r="M16" s="127"/>
      <c r="N16" s="84"/>
      <c r="O16" s="113"/>
    </row>
    <row r="17" spans="1:16" ht="18" customHeight="1">
      <c r="A17" s="31"/>
      <c r="B17" s="125"/>
      <c r="C17" s="132" t="s">
        <v>72</v>
      </c>
      <c r="D17" s="7" t="s">
        <v>62</v>
      </c>
      <c r="E17" s="126"/>
      <c r="F17" s="126">
        <v>1</v>
      </c>
      <c r="G17" s="126">
        <v>0</v>
      </c>
      <c r="H17" s="126">
        <f>G17*F17</f>
        <v>0</v>
      </c>
      <c r="I17" s="126"/>
      <c r="J17" s="126"/>
      <c r="K17" s="126"/>
      <c r="L17" s="126"/>
      <c r="M17" s="127">
        <f>H17</f>
        <v>0</v>
      </c>
      <c r="N17" s="84"/>
      <c r="O17" s="114">
        <v>6</v>
      </c>
    </row>
    <row r="18" spans="1:16" ht="18" customHeight="1">
      <c r="A18" s="31"/>
      <c r="B18" s="125"/>
      <c r="C18" s="132" t="s">
        <v>75</v>
      </c>
      <c r="D18" s="7" t="s">
        <v>62</v>
      </c>
      <c r="E18" s="126"/>
      <c r="F18" s="126">
        <v>1</v>
      </c>
      <c r="G18" s="126">
        <v>0</v>
      </c>
      <c r="H18" s="126">
        <f>G18*F18</f>
        <v>0</v>
      </c>
      <c r="I18" s="126"/>
      <c r="J18" s="126"/>
      <c r="K18" s="126"/>
      <c r="L18" s="126"/>
      <c r="M18" s="127">
        <f>H18</f>
        <v>0</v>
      </c>
      <c r="N18" s="84"/>
      <c r="O18" s="114">
        <v>6</v>
      </c>
    </row>
    <row r="19" spans="1:16" ht="18" customHeight="1">
      <c r="A19" s="31"/>
      <c r="B19" s="125"/>
      <c r="C19" s="132" t="s">
        <v>68</v>
      </c>
      <c r="D19" s="26" t="s">
        <v>60</v>
      </c>
      <c r="E19" s="126"/>
      <c r="F19" s="126">
        <v>6</v>
      </c>
      <c r="G19" s="126">
        <v>0</v>
      </c>
      <c r="H19" s="126">
        <f>G19*F19</f>
        <v>0</v>
      </c>
      <c r="I19" s="126"/>
      <c r="J19" s="126"/>
      <c r="K19" s="126"/>
      <c r="L19" s="126"/>
      <c r="M19" s="127">
        <f t="shared" ref="M19:M22" si="4">L19+J19+H19</f>
        <v>0</v>
      </c>
      <c r="N19" s="84"/>
      <c r="O19" s="114">
        <v>6</v>
      </c>
    </row>
    <row r="20" spans="1:16" ht="18" customHeight="1">
      <c r="A20" s="31"/>
      <c r="B20" s="125"/>
      <c r="C20" s="132" t="s">
        <v>53</v>
      </c>
      <c r="D20" s="7" t="s">
        <v>62</v>
      </c>
      <c r="E20" s="126"/>
      <c r="F20" s="126">
        <v>1</v>
      </c>
      <c r="G20" s="126"/>
      <c r="H20" s="126"/>
      <c r="I20" s="126">
        <v>0</v>
      </c>
      <c r="J20" s="126">
        <f t="shared" ref="J20" si="5">I20*F20</f>
        <v>0</v>
      </c>
      <c r="K20" s="126"/>
      <c r="L20" s="126"/>
      <c r="M20" s="127">
        <f t="shared" si="4"/>
        <v>0</v>
      </c>
      <c r="N20" s="84"/>
      <c r="O20" s="114">
        <v>6</v>
      </c>
    </row>
    <row r="21" spans="1:16" s="13" customFormat="1" ht="18" customHeight="1">
      <c r="A21" s="31"/>
      <c r="B21" s="89"/>
      <c r="C21" s="132" t="s">
        <v>52</v>
      </c>
      <c r="D21" s="115" t="s">
        <v>2</v>
      </c>
      <c r="E21" s="130"/>
      <c r="F21" s="131">
        <v>1</v>
      </c>
      <c r="G21" s="126"/>
      <c r="H21" s="126"/>
      <c r="I21" s="126"/>
      <c r="J21" s="126"/>
      <c r="K21" s="126"/>
      <c r="L21" s="126">
        <v>0</v>
      </c>
      <c r="M21" s="127">
        <f t="shared" si="4"/>
        <v>0</v>
      </c>
      <c r="N21" s="51"/>
      <c r="O21" s="116"/>
    </row>
    <row r="22" spans="1:16" s="13" customFormat="1" ht="18" customHeight="1">
      <c r="A22" s="117"/>
      <c r="B22" s="107"/>
      <c r="C22" s="132" t="s">
        <v>44</v>
      </c>
      <c r="D22" s="115" t="s">
        <v>2</v>
      </c>
      <c r="E22" s="130"/>
      <c r="F22" s="131">
        <v>1</v>
      </c>
      <c r="G22" s="126">
        <v>0</v>
      </c>
      <c r="H22" s="126">
        <f t="shared" ref="H22" si="6">G22*F22</f>
        <v>0</v>
      </c>
      <c r="I22" s="126"/>
      <c r="J22" s="126"/>
      <c r="K22" s="126"/>
      <c r="L22" s="126"/>
      <c r="M22" s="127">
        <f t="shared" si="4"/>
        <v>0</v>
      </c>
      <c r="N22" s="51"/>
      <c r="O22" s="116"/>
    </row>
    <row r="23" spans="1:16" ht="54.6" customHeight="1">
      <c r="A23" s="141">
        <v>3</v>
      </c>
      <c r="B23" s="142" t="s">
        <v>51</v>
      </c>
      <c r="C23" s="143" t="s">
        <v>69</v>
      </c>
      <c r="D23" s="26" t="s">
        <v>61</v>
      </c>
      <c r="E23" s="98"/>
      <c r="F23" s="129">
        <v>4</v>
      </c>
      <c r="G23" s="126"/>
      <c r="H23" s="126"/>
      <c r="I23" s="126"/>
      <c r="J23" s="126"/>
      <c r="K23" s="126"/>
      <c r="L23" s="126"/>
      <c r="M23" s="127"/>
      <c r="N23" s="84"/>
      <c r="O23" s="113"/>
    </row>
    <row r="24" spans="1:16" ht="18" customHeight="1">
      <c r="A24" s="31"/>
      <c r="B24" s="125"/>
      <c r="C24" s="132" t="s">
        <v>70</v>
      </c>
      <c r="D24" s="7" t="s">
        <v>61</v>
      </c>
      <c r="E24" s="126"/>
      <c r="F24" s="126">
        <v>4</v>
      </c>
      <c r="G24" s="126">
        <v>0</v>
      </c>
      <c r="H24" s="126">
        <f>G24*F24</f>
        <v>0</v>
      </c>
      <c r="I24" s="126"/>
      <c r="J24" s="126"/>
      <c r="K24" s="126"/>
      <c r="L24" s="126"/>
      <c r="M24" s="127">
        <f>H24</f>
        <v>0</v>
      </c>
      <c r="N24" s="84"/>
      <c r="O24" s="114">
        <v>6</v>
      </c>
    </row>
    <row r="25" spans="1:16" ht="18" customHeight="1">
      <c r="A25" s="31"/>
      <c r="B25" s="125"/>
      <c r="C25" s="132" t="s">
        <v>71</v>
      </c>
      <c r="D25" s="7" t="s">
        <v>62</v>
      </c>
      <c r="E25" s="126"/>
      <c r="F25" s="126">
        <v>2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>H25</f>
        <v>0</v>
      </c>
      <c r="N25" s="84"/>
      <c r="O25" s="114">
        <v>6</v>
      </c>
    </row>
    <row r="26" spans="1:16" ht="18" customHeight="1">
      <c r="A26" s="31"/>
      <c r="B26" s="125"/>
      <c r="C26" s="132" t="s">
        <v>73</v>
      </c>
      <c r="D26" s="7" t="s">
        <v>62</v>
      </c>
      <c r="E26" s="126"/>
      <c r="F26" s="126">
        <v>1</v>
      </c>
      <c r="G26" s="126">
        <v>0</v>
      </c>
      <c r="H26" s="126">
        <f>G26*F26</f>
        <v>0</v>
      </c>
      <c r="I26" s="126"/>
      <c r="J26" s="126"/>
      <c r="K26" s="126"/>
      <c r="L26" s="126"/>
      <c r="M26" s="127">
        <f>H26</f>
        <v>0</v>
      </c>
      <c r="N26" s="84"/>
      <c r="O26" s="114">
        <v>6</v>
      </c>
    </row>
    <row r="27" spans="1:16" ht="18" customHeight="1">
      <c r="A27" s="31"/>
      <c r="B27" s="125"/>
      <c r="C27" s="132" t="s">
        <v>74</v>
      </c>
      <c r="D27" s="7" t="s">
        <v>62</v>
      </c>
      <c r="E27" s="126"/>
      <c r="F27" s="126">
        <v>1</v>
      </c>
      <c r="G27" s="126">
        <v>0</v>
      </c>
      <c r="H27" s="126">
        <f>G27*F27</f>
        <v>0</v>
      </c>
      <c r="I27" s="126"/>
      <c r="J27" s="126"/>
      <c r="K27" s="126"/>
      <c r="L27" s="126"/>
      <c r="M27" s="127">
        <f>H27</f>
        <v>0</v>
      </c>
      <c r="N27" s="84"/>
      <c r="O27" s="114">
        <v>6</v>
      </c>
    </row>
    <row r="28" spans="1:16" ht="18" customHeight="1">
      <c r="A28" s="31"/>
      <c r="B28" s="125"/>
      <c r="C28" s="132" t="s">
        <v>53</v>
      </c>
      <c r="D28" s="7" t="s">
        <v>61</v>
      </c>
      <c r="E28" s="126"/>
      <c r="F28" s="126">
        <v>4</v>
      </c>
      <c r="G28" s="126"/>
      <c r="H28" s="126"/>
      <c r="I28" s="126">
        <v>0</v>
      </c>
      <c r="J28" s="126">
        <f t="shared" ref="J28" si="7">I28*F28</f>
        <v>0</v>
      </c>
      <c r="K28" s="126"/>
      <c r="L28" s="126"/>
      <c r="M28" s="127">
        <f t="shared" ref="M28:M30" si="8">L28+J28+H28</f>
        <v>0</v>
      </c>
      <c r="N28" s="84"/>
      <c r="O28" s="114">
        <v>6</v>
      </c>
    </row>
    <row r="29" spans="1:16" s="13" customFormat="1" ht="18" customHeight="1">
      <c r="A29" s="31"/>
      <c r="B29" s="89"/>
      <c r="C29" s="132" t="s">
        <v>52</v>
      </c>
      <c r="D29" s="115" t="s">
        <v>2</v>
      </c>
      <c r="E29" s="130"/>
      <c r="F29" s="131">
        <v>1</v>
      </c>
      <c r="G29" s="126"/>
      <c r="H29" s="126"/>
      <c r="I29" s="126"/>
      <c r="J29" s="126"/>
      <c r="K29" s="126"/>
      <c r="L29" s="126">
        <v>0</v>
      </c>
      <c r="M29" s="127">
        <f t="shared" si="8"/>
        <v>0</v>
      </c>
      <c r="N29" s="51"/>
      <c r="O29" s="116"/>
    </row>
    <row r="30" spans="1:16" s="13" customFormat="1" ht="18" customHeight="1">
      <c r="A30" s="117"/>
      <c r="B30" s="107"/>
      <c r="C30" s="132" t="s">
        <v>44</v>
      </c>
      <c r="D30" s="115" t="s">
        <v>2</v>
      </c>
      <c r="E30" s="130"/>
      <c r="F30" s="131">
        <v>1</v>
      </c>
      <c r="G30" s="126">
        <v>0</v>
      </c>
      <c r="H30" s="126">
        <f t="shared" ref="H30" si="9">G30*F30</f>
        <v>0</v>
      </c>
      <c r="I30" s="126"/>
      <c r="J30" s="126"/>
      <c r="K30" s="126"/>
      <c r="L30" s="126"/>
      <c r="M30" s="127">
        <f t="shared" si="8"/>
        <v>0</v>
      </c>
      <c r="N30" s="51"/>
      <c r="O30" s="116"/>
    </row>
    <row r="31" spans="1:16" s="2" customFormat="1" ht="18" customHeight="1">
      <c r="A31" s="99"/>
      <c r="B31" s="108"/>
      <c r="C31" s="134" t="s">
        <v>46</v>
      </c>
      <c r="D31" s="100"/>
      <c r="E31" s="101"/>
      <c r="F31" s="101"/>
      <c r="G31" s="101"/>
      <c r="H31" s="102">
        <f>SUM(H11:H30)</f>
        <v>0</v>
      </c>
      <c r="I31" s="102"/>
      <c r="J31" s="102">
        <f>SUM(J11:J30)</f>
        <v>0</v>
      </c>
      <c r="K31" s="102"/>
      <c r="L31" s="102">
        <f>SUM(L11:L30)</f>
        <v>0</v>
      </c>
      <c r="M31" s="102">
        <f>SUM(M11:M30)</f>
        <v>0</v>
      </c>
      <c r="N31" s="48"/>
      <c r="O31" s="3"/>
      <c r="P31" s="1"/>
    </row>
    <row r="32" spans="1:16" s="10" customFormat="1" ht="36" customHeight="1">
      <c r="A32" s="31"/>
      <c r="B32" s="89"/>
      <c r="C32" s="132" t="s">
        <v>47</v>
      </c>
      <c r="D32" s="14">
        <v>0.05</v>
      </c>
      <c r="E32" s="40"/>
      <c r="F32" s="76"/>
      <c r="G32" s="40"/>
      <c r="H32" s="77"/>
      <c r="I32" s="77"/>
      <c r="J32" s="77"/>
      <c r="K32" s="77"/>
      <c r="L32" s="77"/>
      <c r="M32" s="78">
        <f>H31*D32</f>
        <v>0</v>
      </c>
      <c r="N32" s="49"/>
    </row>
    <row r="33" spans="1:14" s="11" customFormat="1" ht="18" customHeight="1">
      <c r="A33" s="31"/>
      <c r="B33" s="89"/>
      <c r="C33" s="128" t="s">
        <v>46</v>
      </c>
      <c r="D33" s="26"/>
      <c r="E33" s="40"/>
      <c r="F33" s="38"/>
      <c r="G33" s="38"/>
      <c r="H33" s="83"/>
      <c r="I33" s="83"/>
      <c r="J33" s="83"/>
      <c r="K33" s="83"/>
      <c r="L33" s="83"/>
      <c r="M33" s="78">
        <f>SUM(M31:M32)</f>
        <v>0</v>
      </c>
      <c r="N33" s="47"/>
    </row>
    <row r="34" spans="1:14" s="10" customFormat="1" ht="36" customHeight="1">
      <c r="A34" s="31"/>
      <c r="B34" s="89"/>
      <c r="C34" s="132" t="s">
        <v>48</v>
      </c>
      <c r="D34" s="14">
        <v>0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9"/>
    </row>
    <row r="35" spans="1:14" s="11" customFormat="1" ht="18" customHeight="1">
      <c r="A35" s="31"/>
      <c r="B35" s="89"/>
      <c r="C35" s="128" t="s">
        <v>46</v>
      </c>
      <c r="D35" s="26"/>
      <c r="E35" s="40"/>
      <c r="F35" s="38"/>
      <c r="G35" s="38"/>
      <c r="H35" s="83"/>
      <c r="I35" s="83"/>
      <c r="J35" s="83"/>
      <c r="K35" s="83"/>
      <c r="L35" s="83"/>
      <c r="M35" s="78">
        <f>SUM(M33:M34)</f>
        <v>0</v>
      </c>
      <c r="N35" s="47"/>
    </row>
    <row r="36" spans="1:14" s="10" customFormat="1" ht="18" customHeight="1">
      <c r="A36" s="31"/>
      <c r="B36" s="89"/>
      <c r="C36" s="132" t="s">
        <v>49</v>
      </c>
      <c r="D36" s="14">
        <v>0.08</v>
      </c>
      <c r="E36" s="40"/>
      <c r="F36" s="76"/>
      <c r="G36" s="40"/>
      <c r="H36" s="77"/>
      <c r="I36" s="77"/>
      <c r="J36" s="77"/>
      <c r="K36" s="77"/>
      <c r="L36" s="77"/>
      <c r="M36" s="78">
        <f>M35*D36</f>
        <v>0</v>
      </c>
      <c r="N36" s="47"/>
    </row>
    <row r="37" spans="1:14" s="29" customFormat="1" ht="21" customHeight="1" thickBot="1">
      <c r="A37" s="103"/>
      <c r="B37" s="109"/>
      <c r="C37" s="135" t="s">
        <v>50</v>
      </c>
      <c r="D37" s="93"/>
      <c r="E37" s="95"/>
      <c r="F37" s="95"/>
      <c r="G37" s="94"/>
      <c r="H37" s="96"/>
      <c r="I37" s="96"/>
      <c r="J37" s="96"/>
      <c r="K37" s="96"/>
      <c r="L37" s="96"/>
      <c r="M37" s="97">
        <f>SUM(M35:M36)</f>
        <v>0</v>
      </c>
      <c r="N37" s="50"/>
    </row>
    <row r="38" spans="1:14" s="10" customFormat="1" ht="18" customHeight="1">
      <c r="A38" s="31"/>
      <c r="B38" s="89"/>
      <c r="C38" s="132" t="s">
        <v>34</v>
      </c>
      <c r="D38" s="14">
        <v>0.18</v>
      </c>
      <c r="E38" s="40"/>
      <c r="F38" s="76"/>
      <c r="G38" s="40"/>
      <c r="H38" s="77"/>
      <c r="I38" s="77"/>
      <c r="J38" s="77"/>
      <c r="K38" s="77"/>
      <c r="L38" s="77"/>
      <c r="M38" s="78">
        <f>M37*D38</f>
        <v>0</v>
      </c>
      <c r="N38" s="47"/>
    </row>
    <row r="39" spans="1:14" s="29" customFormat="1" ht="21" customHeight="1" thickBot="1">
      <c r="A39" s="103"/>
      <c r="B39" s="109"/>
      <c r="C39" s="135" t="s">
        <v>50</v>
      </c>
      <c r="D39" s="93"/>
      <c r="E39" s="95"/>
      <c r="F39" s="95"/>
      <c r="G39" s="94"/>
      <c r="H39" s="96"/>
      <c r="I39" s="96"/>
      <c r="J39" s="96"/>
      <c r="K39" s="96"/>
      <c r="L39" s="96"/>
      <c r="M39" s="97">
        <f>M38+M37</f>
        <v>0</v>
      </c>
      <c r="N39" s="50"/>
    </row>
    <row r="40" spans="1:14">
      <c r="A40" s="23"/>
      <c r="B40" s="110"/>
      <c r="D40" s="18"/>
      <c r="E40" s="9"/>
      <c r="F40" s="8"/>
      <c r="G40" s="8"/>
      <c r="H40" s="8"/>
      <c r="I40" s="82"/>
      <c r="J40" s="8"/>
      <c r="K40" s="82"/>
      <c r="L40" s="8"/>
      <c r="M40" s="9"/>
      <c r="N40" s="84"/>
    </row>
    <row r="41" spans="1:14">
      <c r="A41" s="23"/>
      <c r="B41" s="110"/>
      <c r="D41" s="18"/>
      <c r="E41" s="9"/>
      <c r="F41" s="8"/>
      <c r="G41" s="8"/>
      <c r="H41" s="8"/>
      <c r="I41" s="82"/>
      <c r="J41" s="85"/>
      <c r="K41" s="82"/>
      <c r="L41" s="8"/>
      <c r="M41" s="34"/>
      <c r="N41" s="84"/>
    </row>
    <row r="42" spans="1:14" s="6" customFormat="1" ht="18" customHeight="1">
      <c r="A42" s="4"/>
      <c r="B42" s="91"/>
      <c r="C42" s="15"/>
      <c r="E42" s="74"/>
      <c r="F42" s="74"/>
      <c r="G42" s="57"/>
      <c r="H42" s="57"/>
      <c r="I42" s="57"/>
      <c r="J42" s="74"/>
      <c r="K42" s="74"/>
      <c r="L42" s="74"/>
      <c r="M42" s="75"/>
    </row>
    <row r="43" spans="1:14">
      <c r="A43" s="23"/>
      <c r="B43" s="110"/>
      <c r="D43" s="18"/>
      <c r="E43" s="9"/>
      <c r="F43" s="8"/>
      <c r="G43" s="8"/>
      <c r="H43" s="8"/>
      <c r="I43" s="82"/>
      <c r="J43" s="8"/>
      <c r="K43" s="82"/>
      <c r="L43" s="8"/>
      <c r="M43" s="87"/>
      <c r="N43" s="84"/>
    </row>
    <row r="44" spans="1:14">
      <c r="A44" s="23"/>
      <c r="B44" s="110"/>
      <c r="D44" s="18"/>
      <c r="E44" s="9"/>
      <c r="F44" s="8"/>
      <c r="G44" s="8"/>
      <c r="H44" s="8"/>
      <c r="I44" s="82"/>
      <c r="J44" s="8"/>
      <c r="K44" s="82"/>
      <c r="L44" s="8"/>
      <c r="M44" s="87"/>
      <c r="N44" s="84"/>
    </row>
    <row r="45" spans="1:14">
      <c r="E45" s="9"/>
      <c r="F45" s="8"/>
      <c r="G45" s="8"/>
      <c r="H45" s="8"/>
      <c r="I45" s="82"/>
      <c r="J45" s="86"/>
      <c r="K45" s="82"/>
      <c r="L45" s="8"/>
      <c r="M45" s="79"/>
    </row>
    <row r="46" spans="1:14">
      <c r="E46" s="9"/>
      <c r="F46" s="8"/>
      <c r="G46" s="8"/>
      <c r="H46" s="8"/>
      <c r="I46" s="82"/>
      <c r="J46" s="8"/>
      <c r="K46" s="82"/>
      <c r="L46" s="8"/>
      <c r="M46" s="9"/>
    </row>
    <row r="47" spans="1:14">
      <c r="E47" s="9"/>
      <c r="F47" s="8"/>
      <c r="G47" s="8"/>
      <c r="H47" s="8"/>
      <c r="I47" s="82"/>
      <c r="J47" s="8"/>
      <c r="K47" s="82"/>
      <c r="L47" s="8"/>
      <c r="M47" s="79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  <c r="M49" s="68"/>
    </row>
    <row r="50" spans="1:14">
      <c r="E50" s="9"/>
      <c r="F50" s="8"/>
      <c r="G50" s="8"/>
      <c r="H50" s="8"/>
      <c r="I50" s="82"/>
      <c r="J50" s="8"/>
      <c r="K50" s="82"/>
      <c r="L50" s="8"/>
    </row>
    <row r="51" spans="1:14">
      <c r="E51" s="9"/>
      <c r="F51" s="8"/>
      <c r="G51" s="8"/>
      <c r="H51" s="8"/>
      <c r="I51" s="82"/>
      <c r="J51" s="8"/>
      <c r="K51" s="82"/>
      <c r="L51" s="8"/>
    </row>
    <row r="52" spans="1:14">
      <c r="E52" s="9"/>
      <c r="F52" s="8"/>
      <c r="G52" s="8"/>
      <c r="H52" s="8"/>
      <c r="I52" s="82"/>
      <c r="J52" s="8"/>
      <c r="K52" s="82"/>
      <c r="L52" s="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>
      <c r="E55" s="9"/>
      <c r="F55" s="8"/>
      <c r="G55" s="8"/>
      <c r="H55" s="8"/>
      <c r="I55" s="82"/>
      <c r="J55" s="8"/>
      <c r="K55" s="82"/>
      <c r="L55" s="8"/>
      <c r="N55" s="18"/>
    </row>
    <row r="56" spans="1:14">
      <c r="E56" s="9"/>
      <c r="F56" s="8"/>
      <c r="G56" s="8"/>
      <c r="H56" s="8"/>
      <c r="I56" s="82"/>
      <c r="J56" s="8"/>
      <c r="K56" s="82"/>
      <c r="L56" s="8"/>
      <c r="N56" s="18"/>
    </row>
    <row r="57" spans="1:14"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0"/>
      <c r="C58" s="18"/>
      <c r="D58" s="18"/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0"/>
      <c r="C59" s="18"/>
      <c r="D59" s="18"/>
      <c r="E59" s="9"/>
      <c r="F59" s="8"/>
      <c r="G59" s="8"/>
      <c r="H59" s="8"/>
      <c r="I59" s="82"/>
      <c r="J59" s="8"/>
      <c r="K59" s="82"/>
      <c r="L59" s="8"/>
      <c r="N59" s="18"/>
    </row>
    <row r="60" spans="1:14" ht="13.8">
      <c r="A60" s="18"/>
      <c r="B60" s="90"/>
      <c r="C60" s="18"/>
      <c r="D60" s="18"/>
      <c r="E60" s="9"/>
      <c r="F60" s="8"/>
      <c r="G60" s="8"/>
      <c r="H60" s="8"/>
      <c r="I60" s="82"/>
      <c r="J60" s="8"/>
      <c r="K60" s="82"/>
      <c r="L60" s="8"/>
      <c r="N60" s="18"/>
    </row>
    <row r="61" spans="1:14" ht="13.8">
      <c r="A61" s="18"/>
      <c r="B61" s="90"/>
      <c r="C61" s="18"/>
      <c r="D61" s="18"/>
      <c r="E61" s="9"/>
      <c r="F61" s="8"/>
      <c r="G61" s="8"/>
      <c r="H61" s="8"/>
      <c r="I61" s="82"/>
      <c r="J61" s="8"/>
      <c r="K61" s="82"/>
      <c r="L61" s="8"/>
      <c r="N61" s="18"/>
    </row>
    <row r="62" spans="1:14" ht="13.8">
      <c r="A62" s="18"/>
      <c r="B62" s="90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0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0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0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0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0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0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0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0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0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0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0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0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0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0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0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M105" s="18"/>
      <c r="N105" s="18"/>
    </row>
    <row r="106" spans="1:14" ht="13.8">
      <c r="A106" s="18"/>
      <c r="B106" s="90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0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0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0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0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0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0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0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0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0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0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0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0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0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0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0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0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0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0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0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>
      <c r="M154" s="18"/>
      <c r="N154" s="18"/>
    </row>
    <row r="155" spans="1:14">
      <c r="M155" s="18"/>
      <c r="N155" s="18"/>
    </row>
    <row r="156" spans="1:14">
      <c r="M156" s="18"/>
      <c r="N156" s="18"/>
    </row>
    <row r="157" spans="1:14"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187" spans="1:14">
      <c r="A187" s="22"/>
      <c r="E187" s="18"/>
      <c r="I187" s="18"/>
      <c r="K187" s="18"/>
      <c r="M187" s="18"/>
      <c r="N187" s="18"/>
    </row>
    <row r="188" spans="1:14">
      <c r="A188" s="22"/>
      <c r="E188" s="18"/>
      <c r="I188" s="18"/>
      <c r="K188" s="18"/>
      <c r="M188" s="18"/>
      <c r="N188" s="18"/>
    </row>
    <row r="189" spans="1:14">
      <c r="A189" s="22"/>
      <c r="E189" s="18"/>
      <c r="I189" s="18"/>
      <c r="K189" s="18"/>
      <c r="M189" s="18"/>
      <c r="N189" s="18"/>
    </row>
    <row r="203" spans="1:14">
      <c r="A203" s="12"/>
      <c r="B203" s="112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2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5" spans="1:14">
      <c r="A205" s="12"/>
      <c r="B205" s="112"/>
      <c r="D205" s="17"/>
      <c r="E205" s="10"/>
      <c r="F205" s="16"/>
      <c r="G205" s="16"/>
      <c r="H205" s="16"/>
      <c r="I205" s="30"/>
      <c r="J205" s="16"/>
      <c r="K205" s="30"/>
      <c r="L205" s="16"/>
      <c r="M205" s="10"/>
      <c r="N205" s="18"/>
    </row>
    <row r="206" spans="1:14">
      <c r="A206" s="12"/>
      <c r="B206" s="112"/>
      <c r="D206" s="17"/>
      <c r="E206" s="10"/>
      <c r="F206" s="16"/>
      <c r="G206" s="16"/>
      <c r="H206" s="16"/>
      <c r="I206" s="30"/>
      <c r="J206" s="16"/>
      <c r="K206" s="30"/>
      <c r="L206" s="16"/>
      <c r="M206" s="10"/>
      <c r="N206" s="18"/>
    </row>
    <row r="207" spans="1:14">
      <c r="A207" s="12"/>
      <c r="B207" s="112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10" spans="1:14">
      <c r="A210" s="12"/>
      <c r="B210" s="112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2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2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2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2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2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2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2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2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2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2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2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2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2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2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2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</sheetData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8" customFormat="1" ht="40.950000000000003" customHeight="1">
      <c r="A1" s="136" t="s">
        <v>54</v>
      </c>
      <c r="B1" s="138" t="s">
        <v>63</v>
      </c>
    </row>
    <row r="2" spans="1:2" s="138" customFormat="1" ht="23.4" customHeight="1">
      <c r="A2" s="138" t="s">
        <v>55</v>
      </c>
      <c r="B2" s="140" t="s">
        <v>76</v>
      </c>
    </row>
    <row r="3" spans="1:2" s="138" customFormat="1" ht="22.2" customHeight="1">
      <c r="A3" s="138" t="s">
        <v>56</v>
      </c>
      <c r="B3" s="138" t="s">
        <v>59</v>
      </c>
    </row>
    <row r="4" spans="1:2" s="138" customFormat="1" ht="41.4" customHeight="1">
      <c r="A4" s="137" t="s">
        <v>57</v>
      </c>
      <c r="B4" s="136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6" workbookViewId="0">
      <selection activeCell="O54" sqref="O54"/>
    </sheetView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VVDU5HPDTQC2-32-856879</_dlc_DocId>
    <_dlc_DocIdUrl xmlns="a5444ea2-90b0-4ece-a612-f39e0dd9a22f">
      <Url>https://docflow.socar.ge/dms/ERequests/_layouts/15/DocIdRedir.aspx?ID=VVDU5HPDTQC2-32-856879</Url>
      <Description>VVDU5HPDTQC2-32-856879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CB1A93C-5360-4CF2-8B85-C0DAB0FA63B1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8C4AD227-5085-4D85-AF5D-6C5487915582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პირობები</vt:lpstr>
      <vt:lpstr>სურათები</vt:lpstr>
      <vt:lpstr>&amp;&amp;&amp;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2022-05-24T11:18:36Z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bcf69dea-5a71-43e4-98ea-4a6316452007</vt:lpwstr>
  </property>
</Properties>
</file>