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siladze\Desktop\ტენდერები და შესყიდვები\შეშელიძეზე საყრდენი კედლის რეაბილიტაციის სამუშაოები\სატ დოკუმენტაცია\"/>
    </mc:Choice>
  </mc:AlternateContent>
  <bookViews>
    <workbookView xWindow="0" yWindow="0" windowWidth="23040" windowHeight="9192"/>
  </bookViews>
  <sheets>
    <sheet name="Sheet2" sheetId="1" r:id="rId1"/>
  </sheets>
  <calcPr calcId="162913" iterateDelta="1E-4"/>
</workbook>
</file>

<file path=xl/calcChain.xml><?xml version="1.0" encoding="utf-8"?>
<calcChain xmlns="http://schemas.openxmlformats.org/spreadsheetml/2006/main">
  <c r="L34" i="1" l="1"/>
  <c r="K23" i="1"/>
  <c r="I23" i="1"/>
  <c r="G23" i="1"/>
  <c r="K25" i="1"/>
  <c r="I25" i="1"/>
  <c r="G25" i="1"/>
  <c r="G14" i="1"/>
  <c r="I14" i="1"/>
  <c r="K14" i="1"/>
  <c r="G15" i="1"/>
  <c r="I15" i="1"/>
  <c r="K15" i="1"/>
  <c r="G19" i="1"/>
  <c r="I19" i="1"/>
  <c r="K19" i="1"/>
  <c r="G22" i="1"/>
  <c r="I22" i="1"/>
  <c r="K22" i="1"/>
  <c r="G27" i="1"/>
  <c r="I27" i="1"/>
  <c r="K27" i="1"/>
  <c r="G10" i="1"/>
  <c r="K9" i="1"/>
  <c r="I9" i="1"/>
  <c r="G9" i="1"/>
  <c r="L23" i="1" l="1"/>
  <c r="L25" i="1"/>
  <c r="L27" i="1"/>
  <c r="L22" i="1"/>
  <c r="L19" i="1"/>
  <c r="L15" i="1"/>
  <c r="L14" i="1"/>
  <c r="L9" i="1"/>
  <c r="K31" i="1" l="1"/>
  <c r="I31" i="1"/>
  <c r="G31" i="1"/>
  <c r="K10" i="1"/>
  <c r="I10" i="1"/>
  <c r="K33" i="1" l="1"/>
  <c r="G33" i="1"/>
  <c r="I33" i="1"/>
  <c r="L31" i="1"/>
  <c r="L10" i="1"/>
  <c r="L32" i="1" l="1"/>
  <c r="L33" i="1" l="1"/>
  <c r="L38" i="1" s="1"/>
  <c r="L35" i="1"/>
  <c r="L36" i="1" l="1"/>
  <c r="L37" i="1" s="1"/>
  <c r="L39" i="1"/>
  <c r="L40" i="1" s="1"/>
  <c r="L41" i="1" s="1"/>
  <c r="L42" i="1" l="1"/>
  <c r="L43" i="1" s="1"/>
</calcChain>
</file>

<file path=xl/sharedStrings.xml><?xml version="1.0" encoding="utf-8"?>
<sst xmlns="http://schemas.openxmlformats.org/spreadsheetml/2006/main" count="78" uniqueCount="43">
  <si>
    <t>#</t>
  </si>
  <si>
    <t>განზ.</t>
  </si>
  <si>
    <t>რ-ბა</t>
  </si>
  <si>
    <t>მასალა</t>
  </si>
  <si>
    <t>ხელფასი</t>
  </si>
  <si>
    <t>მანქანა-მექანიზმები და ტრანპორტი</t>
  </si>
  <si>
    <t>ჯამი</t>
  </si>
  <si>
    <t>ერთ. ფასი</t>
  </si>
  <si>
    <t>ცალი</t>
  </si>
  <si>
    <t>ჯამი:</t>
  </si>
  <si>
    <t>ზედნადები ხარჯები 8 %</t>
  </si>
  <si>
    <t>მოგება 10 %</t>
  </si>
  <si>
    <t>დ.ღ.გ. 18 %</t>
  </si>
  <si>
    <t>სულ ხარჯთაღრიცხვით:</t>
  </si>
  <si>
    <t xml:space="preserve">სულ </t>
  </si>
  <si>
    <t>მ</t>
  </si>
  <si>
    <r>
      <t>მ</t>
    </r>
    <r>
      <rPr>
        <sz val="11"/>
        <color indexed="8"/>
        <rFont val="Calibri"/>
        <family val="2"/>
      </rPr>
      <t>²</t>
    </r>
  </si>
  <si>
    <t>ხარჯთაღრიცხვა</t>
  </si>
  <si>
    <t>გაუთვალისწინებელი ხარჯები3 %</t>
  </si>
  <si>
    <t>სამუშაოს ჩამონათვალი</t>
  </si>
  <si>
    <t>არსებული ბეტონის საძირკვლის ამოთრა, ბეტონის მონგრევა 120X40X50 სმ</t>
  </si>
  <si>
    <t>რკინაბეტონის ბალიშის მოწყობა</t>
  </si>
  <si>
    <t>ბეტონის ზედაპირის დამუშავება, მონგრევა პნევმოჩაქუჩით</t>
  </si>
  <si>
    <t>წყალშემკრები შველერის სამონტაჟოდ ბეტონის საფარის ჩახერხვა, შველერის მონტაჟი</t>
  </si>
  <si>
    <t>სამშენებლო ნარჩენების გატანა 25-კმ მანძილზე</t>
  </si>
  <si>
    <r>
      <t>მ</t>
    </r>
    <r>
      <rPr>
        <sz val="11"/>
        <color indexed="8"/>
        <rFont val="Calibri"/>
        <family val="2"/>
      </rPr>
      <t>³</t>
    </r>
  </si>
  <si>
    <t>ბეტონის ამოჭრა კედლის გამაგრების მოსაწყობად 10X5X140 სმ (ჩახერხვა, პერფერატორით ამოტეხვა)</t>
  </si>
  <si>
    <t>არმატურა D22 A500C</t>
  </si>
  <si>
    <t>არმატურა D18 A500C</t>
  </si>
  <si>
    <t>არმატურა D8 A240C</t>
  </si>
  <si>
    <t>ბეტონი</t>
  </si>
  <si>
    <t>არმატურა D10 A500C</t>
  </si>
  <si>
    <t>კუთხოვანა 90X90X5</t>
  </si>
  <si>
    <t>საყრდენი კედლის ჩახვრეტა, ლითონის კუთოვანასთან  მონტაჟი, შედუღება</t>
  </si>
  <si>
    <t>არსებული ბეტონის საფარის ჩახვრეტა, სამონტაჟო ბეტონთან მიერთებისთვის</t>
  </si>
  <si>
    <t>შველერი #12</t>
  </si>
  <si>
    <t>არმატურა D8 A500C</t>
  </si>
  <si>
    <t>რკინაბეტონის ფილის მოწყობა ბ35 მარკის ბეტონით, (არმატურის შედუღება კუთხოვანასთნ)</t>
  </si>
  <si>
    <t>ბეტონი B-35</t>
  </si>
  <si>
    <t>ხის მასალა</t>
  </si>
  <si>
    <t>ქვიშაცემენტის ხსნარი</t>
  </si>
  <si>
    <t>საყრდენი კედლის ჩაბურღვა, გამაგრებისთვის არმატურის მონტაჟი, შედუღება,  შელესვა ქვიშა-ცემენტის სპეციალური ხსნარით</t>
  </si>
  <si>
    <t>სატრანსპორტო ხარჯები5 %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</si>
</sst>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.00&quot; &quot;;&quot; &quot;* \(#,##0.00\);&quot; &quot;* &quot;-&quot;??&quot; &quot;"/>
    <numFmt numFmtId="165" formatCode="#,##0.0"/>
  </numFmts>
  <fonts count="12" x14ac:knownFonts="1">
    <font>
      <sz val="11"/>
      <color indexed="8"/>
      <name val="Sylfaen"/>
    </font>
    <font>
      <sz val="12"/>
      <color indexed="8"/>
      <name val="Sylfaen"/>
    </font>
    <font>
      <b/>
      <sz val="12"/>
      <color indexed="8"/>
      <name val="Sylfaen"/>
    </font>
    <font>
      <b/>
      <sz val="16"/>
      <color indexed="8"/>
      <name val="Sylfaen"/>
    </font>
    <font>
      <sz val="10"/>
      <color indexed="8"/>
      <name val="Sylfaen"/>
    </font>
    <font>
      <b/>
      <sz val="10"/>
      <color indexed="8"/>
      <name val="Sylfaen"/>
    </font>
    <font>
      <b/>
      <sz val="11"/>
      <color indexed="8"/>
      <name val="Sylfaen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11"/>
      <color indexed="8"/>
      <name val="Calibri"/>
      <family val="2"/>
    </font>
    <font>
      <b/>
      <i/>
      <sz val="11"/>
      <color indexed="8"/>
      <name val="Sylfaen"/>
      <family val="1"/>
    </font>
    <font>
      <sz val="12"/>
      <color indexed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6" xfId="0" applyFont="1" applyFill="1" applyBorder="1" applyAlignment="1"/>
    <xf numFmtId="0" fontId="0" fillId="2" borderId="13" xfId="0" applyFont="1" applyFill="1" applyBorder="1" applyAlignment="1">
      <alignment vertical="center"/>
    </xf>
    <xf numFmtId="164" fontId="2" fillId="2" borderId="17" xfId="0" applyNumberFormat="1" applyFont="1" applyFill="1" applyBorder="1" applyAlignment="1"/>
    <xf numFmtId="0" fontId="0" fillId="2" borderId="7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9" fontId="1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164" fontId="1" fillId="2" borderId="25" xfId="0" applyNumberFormat="1" applyFont="1" applyFill="1" applyBorder="1" applyAlignment="1"/>
    <xf numFmtId="0" fontId="7" fillId="0" borderId="0" xfId="0" applyNumberFormat="1" applyFont="1" applyAlignment="1"/>
    <xf numFmtId="0" fontId="0" fillId="2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6" fillId="3" borderId="33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 vertical="center" wrapText="1"/>
    </xf>
    <xf numFmtId="0" fontId="6" fillId="3" borderId="21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9" fontId="1" fillId="2" borderId="3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/>
    <xf numFmtId="0" fontId="1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/>
    <xf numFmtId="4" fontId="0" fillId="2" borderId="21" xfId="0" applyNumberFormat="1" applyFont="1" applyFill="1" applyBorder="1" applyAlignment="1">
      <alignment horizontal="right" vertical="center"/>
    </xf>
    <xf numFmtId="2" fontId="0" fillId="2" borderId="21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vertical="center"/>
    </xf>
    <xf numFmtId="4" fontId="7" fillId="2" borderId="21" xfId="0" applyNumberFormat="1" applyFont="1" applyFill="1" applyBorder="1" applyAlignment="1">
      <alignment horizontal="right" vertical="center"/>
    </xf>
    <xf numFmtId="0" fontId="0" fillId="2" borderId="35" xfId="0" applyFont="1" applyFill="1" applyBorder="1" applyAlignment="1">
      <alignment horizontal="center" vertical="center"/>
    </xf>
    <xf numFmtId="49" fontId="0" fillId="2" borderId="35" xfId="0" applyNumberFormat="1" applyFont="1" applyFill="1" applyBorder="1" applyAlignment="1"/>
    <xf numFmtId="49" fontId="0" fillId="2" borderId="35" xfId="0" applyNumberFormat="1" applyFont="1" applyFill="1" applyBorder="1" applyAlignment="1">
      <alignment vertical="center"/>
    </xf>
    <xf numFmtId="4" fontId="0" fillId="2" borderId="35" xfId="0" applyNumberFormat="1" applyFont="1" applyFill="1" applyBorder="1" applyAlignment="1">
      <alignment horizontal="right" vertical="center"/>
    </xf>
    <xf numFmtId="2" fontId="0" fillId="2" borderId="35" xfId="0" applyNumberFormat="1" applyFont="1" applyFill="1" applyBorder="1" applyAlignment="1">
      <alignment horizontal="center" vertical="center"/>
    </xf>
    <xf numFmtId="4" fontId="10" fillId="2" borderId="35" xfId="0" applyNumberFormat="1" applyFont="1" applyFill="1" applyBorder="1" applyAlignment="1">
      <alignment horizontal="right" vertical="center"/>
    </xf>
    <xf numFmtId="49" fontId="0" fillId="2" borderId="21" xfId="0" applyNumberFormat="1" applyFill="1" applyBorder="1" applyAlignment="1">
      <alignment vertical="center"/>
    </xf>
    <xf numFmtId="0" fontId="6" fillId="3" borderId="37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/>
    </xf>
    <xf numFmtId="4" fontId="1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vertical="center" wrapText="1"/>
    </xf>
    <xf numFmtId="165" fontId="0" fillId="2" borderId="21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right" vertical="center"/>
    </xf>
    <xf numFmtId="49" fontId="0" fillId="2" borderId="43" xfId="0" applyNumberForma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49" fontId="7" fillId="2" borderId="36" xfId="0" applyNumberFormat="1" applyFont="1" applyFill="1" applyBorder="1" applyAlignment="1">
      <alignment horizontal="center" wrapText="1"/>
    </xf>
    <xf numFmtId="0" fontId="0" fillId="2" borderId="46" xfId="0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3" borderId="18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wrapText="1"/>
    </xf>
    <xf numFmtId="49" fontId="0" fillId="2" borderId="39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0" fillId="2" borderId="36" xfId="0" applyNumberFormat="1" applyFont="1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 wrapText="1"/>
    </xf>
    <xf numFmtId="49" fontId="0" fillId="2" borderId="36" xfId="0" applyNumberFormat="1" applyFill="1" applyBorder="1" applyAlignment="1">
      <alignment horizontal="center" wrapText="1"/>
    </xf>
    <xf numFmtId="49" fontId="0" fillId="2" borderId="28" xfId="0" applyNumberFormat="1" applyFill="1" applyBorder="1" applyAlignment="1">
      <alignment horizontal="center" wrapText="1"/>
    </xf>
    <xf numFmtId="49" fontId="0" fillId="2" borderId="28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vertical="center"/>
    </xf>
    <xf numFmtId="49" fontId="0" fillId="2" borderId="43" xfId="0" applyNumberFormat="1" applyFill="1" applyBorder="1" applyAlignment="1">
      <alignment horizontal="center" vertical="center"/>
    </xf>
    <xf numFmtId="49" fontId="0" fillId="2" borderId="44" xfId="0" applyNumberFormat="1" applyFill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41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2F2F2"/>
      <rgbColor rgb="FF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topLeftCell="A31" zoomScale="85" zoomScaleNormal="85" workbookViewId="0">
      <selection activeCell="L39" sqref="L39"/>
    </sheetView>
  </sheetViews>
  <sheetFormatPr defaultColWidth="9.109375" defaultRowHeight="15" customHeight="1" x14ac:dyDescent="0.3"/>
  <cols>
    <col min="1" max="1" width="3.33203125" style="1" customWidth="1"/>
    <col min="2" max="2" width="19.21875" style="1" customWidth="1"/>
    <col min="3" max="3" width="48.88671875" style="1" customWidth="1"/>
    <col min="4" max="4" width="8.88671875" style="1" customWidth="1"/>
    <col min="5" max="5" width="9.44140625" style="1" customWidth="1"/>
    <col min="6" max="6" width="12.6640625" style="1" customWidth="1"/>
    <col min="7" max="7" width="12.33203125" style="1" customWidth="1"/>
    <col min="8" max="8" width="8.88671875" style="1" customWidth="1"/>
    <col min="9" max="9" width="9.88671875" style="1" customWidth="1"/>
    <col min="10" max="10" width="8.88671875" style="1" customWidth="1"/>
    <col min="11" max="11" width="9.88671875" style="1" customWidth="1"/>
    <col min="12" max="12" width="15.88671875" style="1" customWidth="1"/>
    <col min="13" max="19" width="9.21875" style="1" customWidth="1"/>
    <col min="20" max="20" width="11.6640625" style="1" customWidth="1"/>
    <col min="21" max="256" width="9.21875" style="1" customWidth="1"/>
  </cols>
  <sheetData>
    <row r="1" spans="1:256" ht="33.75" customHeight="1" x14ac:dyDescent="0.3">
      <c r="A1" s="62"/>
      <c r="B1" s="63"/>
      <c r="C1" s="63"/>
      <c r="D1" s="63"/>
      <c r="E1" s="63"/>
      <c r="F1" s="82"/>
      <c r="G1" s="62"/>
      <c r="H1" s="63"/>
      <c r="I1" s="63"/>
      <c r="J1" s="63"/>
      <c r="K1" s="63"/>
      <c r="L1" s="63"/>
      <c r="M1" s="2"/>
      <c r="N1" s="2"/>
      <c r="O1" s="2"/>
      <c r="P1" s="2"/>
      <c r="Q1" s="2"/>
      <c r="R1" s="2"/>
      <c r="S1" s="2"/>
      <c r="T1" s="2"/>
    </row>
    <row r="2" spans="1:256" ht="35.25" customHeight="1" x14ac:dyDescent="0.3">
      <c r="A2" s="81"/>
      <c r="B2" s="63"/>
      <c r="C2" s="63"/>
      <c r="D2" s="63"/>
      <c r="E2" s="63"/>
      <c r="F2" s="83"/>
      <c r="G2" s="63"/>
      <c r="H2" s="63"/>
      <c r="I2" s="63"/>
      <c r="J2" s="63"/>
      <c r="K2" s="63"/>
      <c r="L2" s="63"/>
      <c r="M2" s="2"/>
      <c r="N2" s="2"/>
      <c r="O2" s="2"/>
      <c r="P2" s="2"/>
      <c r="Q2" s="2"/>
      <c r="R2" s="2"/>
      <c r="S2" s="2"/>
      <c r="T2" s="2"/>
    </row>
    <row r="3" spans="1:256" ht="18" customHeight="1" x14ac:dyDescent="0.3">
      <c r="A3" s="63"/>
      <c r="B3" s="63"/>
      <c r="C3" s="63"/>
      <c r="D3" s="63"/>
      <c r="E3" s="63"/>
      <c r="F3" s="83"/>
      <c r="G3" s="63"/>
      <c r="H3" s="63"/>
      <c r="I3" s="63"/>
      <c r="J3" s="63"/>
      <c r="K3" s="63"/>
      <c r="L3" s="63"/>
      <c r="M3" s="2"/>
      <c r="N3" s="2"/>
      <c r="O3" s="2"/>
      <c r="P3" s="2"/>
      <c r="Q3" s="2"/>
      <c r="R3" s="2"/>
      <c r="S3" s="2"/>
      <c r="T3" s="2"/>
    </row>
    <row r="4" spans="1:256" ht="18.75" customHeight="1" x14ac:dyDescent="0.3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2"/>
      <c r="N4" s="2"/>
      <c r="O4" s="2"/>
      <c r="P4" s="2"/>
      <c r="Q4" s="2"/>
      <c r="R4" s="2"/>
      <c r="S4" s="2"/>
      <c r="T4" s="2"/>
    </row>
    <row r="5" spans="1:256" ht="30.75" customHeight="1" x14ac:dyDescent="0.45">
      <c r="A5" s="64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  <c r="M5" s="3"/>
      <c r="N5" s="2"/>
      <c r="O5" s="2"/>
      <c r="P5" s="2"/>
      <c r="Q5" s="2"/>
      <c r="R5" s="2"/>
      <c r="S5" s="2"/>
      <c r="T5" s="2"/>
    </row>
    <row r="6" spans="1:256" ht="33" customHeight="1" x14ac:dyDescent="0.3">
      <c r="A6" s="88" t="s">
        <v>0</v>
      </c>
      <c r="B6" s="75" t="s">
        <v>19</v>
      </c>
      <c r="C6" s="76"/>
      <c r="D6" s="73" t="s">
        <v>1</v>
      </c>
      <c r="E6" s="69" t="s">
        <v>2</v>
      </c>
      <c r="F6" s="73" t="s">
        <v>3</v>
      </c>
      <c r="G6" s="80"/>
      <c r="H6" s="73" t="s">
        <v>4</v>
      </c>
      <c r="I6" s="74"/>
      <c r="J6" s="73" t="s">
        <v>5</v>
      </c>
      <c r="K6" s="74"/>
      <c r="L6" s="71" t="s">
        <v>6</v>
      </c>
      <c r="M6" s="3"/>
      <c r="N6" s="2"/>
      <c r="O6" s="2"/>
      <c r="P6" s="2"/>
      <c r="Q6" s="2"/>
      <c r="R6" s="2"/>
      <c r="S6" s="2"/>
      <c r="T6" s="2"/>
    </row>
    <row r="7" spans="1:256" ht="29.25" customHeight="1" thickBot="1" x14ac:dyDescent="0.35">
      <c r="A7" s="89"/>
      <c r="B7" s="77"/>
      <c r="C7" s="78"/>
      <c r="D7" s="79"/>
      <c r="E7" s="70"/>
      <c r="F7" s="24" t="s">
        <v>7</v>
      </c>
      <c r="G7" s="24" t="s">
        <v>6</v>
      </c>
      <c r="H7" s="24" t="s">
        <v>7</v>
      </c>
      <c r="I7" s="24" t="s">
        <v>6</v>
      </c>
      <c r="J7" s="24" t="s">
        <v>7</v>
      </c>
      <c r="K7" s="24" t="s">
        <v>6</v>
      </c>
      <c r="L7" s="72"/>
      <c r="M7" s="3"/>
      <c r="N7" s="2"/>
      <c r="O7" s="2"/>
      <c r="P7" s="2"/>
      <c r="Q7" s="2"/>
      <c r="R7" s="2"/>
      <c r="S7" s="2"/>
      <c r="T7" s="2"/>
    </row>
    <row r="8" spans="1:256" ht="15.75" customHeight="1" x14ac:dyDescent="0.3">
      <c r="A8" s="46">
        <v>1</v>
      </c>
      <c r="B8" s="86">
        <v>2</v>
      </c>
      <c r="C8" s="87"/>
      <c r="D8" s="23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6">
        <v>11</v>
      </c>
      <c r="M8" s="14"/>
      <c r="N8" s="2"/>
      <c r="O8" s="2"/>
      <c r="P8" s="2"/>
      <c r="Q8" s="2"/>
      <c r="R8" s="2"/>
      <c r="S8" s="2"/>
      <c r="T8" s="2"/>
    </row>
    <row r="9" spans="1:256" s="20" customFormat="1" ht="45.75" customHeight="1" x14ac:dyDescent="0.3">
      <c r="A9" s="52">
        <v>1</v>
      </c>
      <c r="B9" s="90" t="s">
        <v>26</v>
      </c>
      <c r="C9" s="91"/>
      <c r="D9" s="37" t="s">
        <v>8</v>
      </c>
      <c r="E9" s="53">
        <v>6</v>
      </c>
      <c r="F9" s="35"/>
      <c r="G9" s="35">
        <f t="shared" ref="G9" si="0">E9*F9</f>
        <v>0</v>
      </c>
      <c r="H9" s="36"/>
      <c r="I9" s="35">
        <f t="shared" ref="I9" si="1">E9*H9</f>
        <v>0</v>
      </c>
      <c r="J9" s="36"/>
      <c r="K9" s="35">
        <f t="shared" ref="K9" si="2">E9*J9</f>
        <v>0</v>
      </c>
      <c r="L9" s="38">
        <f>G9+I9+K9</f>
        <v>0</v>
      </c>
      <c r="M9" s="14"/>
      <c r="N9" s="22"/>
      <c r="O9" s="22"/>
      <c r="P9" s="22"/>
      <c r="Q9" s="22"/>
      <c r="R9" s="22"/>
      <c r="S9" s="22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0" customFormat="1" ht="44.25" customHeight="1" x14ac:dyDescent="0.3">
      <c r="A10" s="47">
        <v>2</v>
      </c>
      <c r="B10" s="93" t="s">
        <v>41</v>
      </c>
      <c r="C10" s="94"/>
      <c r="D10" s="45" t="s">
        <v>8</v>
      </c>
      <c r="E10" s="53">
        <v>6</v>
      </c>
      <c r="F10" s="35"/>
      <c r="G10" s="35">
        <f>E10*F10</f>
        <v>0</v>
      </c>
      <c r="H10" s="36"/>
      <c r="I10" s="35">
        <f t="shared" ref="I10:I31" si="3">E10*H10</f>
        <v>0</v>
      </c>
      <c r="J10" s="36"/>
      <c r="K10" s="35">
        <f t="shared" ref="K10:K31" si="4">E10*J10</f>
        <v>0</v>
      </c>
      <c r="L10" s="38">
        <f>G10+I10+K10</f>
        <v>0</v>
      </c>
      <c r="M10" s="14"/>
      <c r="N10" s="22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0" customFormat="1" ht="24.75" customHeight="1" x14ac:dyDescent="0.3">
      <c r="A11" s="103"/>
      <c r="B11" s="109" t="s">
        <v>3</v>
      </c>
      <c r="C11" s="49" t="s">
        <v>27</v>
      </c>
      <c r="D11" s="45" t="s">
        <v>15</v>
      </c>
      <c r="E11" s="53">
        <v>9</v>
      </c>
      <c r="F11" s="35"/>
      <c r="G11" s="35"/>
      <c r="H11" s="36"/>
      <c r="I11" s="35"/>
      <c r="J11" s="36"/>
      <c r="K11" s="35"/>
      <c r="L11" s="38"/>
      <c r="M11" s="14"/>
      <c r="N11" s="22"/>
      <c r="O11" s="22"/>
      <c r="P11" s="22"/>
      <c r="Q11" s="22"/>
      <c r="R11" s="22"/>
      <c r="S11" s="22"/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0" customFormat="1" ht="24.75" customHeight="1" x14ac:dyDescent="0.3">
      <c r="A12" s="104"/>
      <c r="B12" s="110"/>
      <c r="C12" s="49" t="s">
        <v>28</v>
      </c>
      <c r="D12" s="45" t="s">
        <v>15</v>
      </c>
      <c r="E12" s="53">
        <v>3</v>
      </c>
      <c r="F12" s="35"/>
      <c r="G12" s="35"/>
      <c r="H12" s="36"/>
      <c r="I12" s="35"/>
      <c r="J12" s="36"/>
      <c r="K12" s="35"/>
      <c r="L12" s="38"/>
      <c r="M12" s="14"/>
      <c r="N12" s="22"/>
      <c r="O12" s="22"/>
      <c r="P12" s="22"/>
      <c r="Q12" s="22"/>
      <c r="R12" s="22"/>
      <c r="S12" s="22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0" customFormat="1" ht="24.75" customHeight="1" x14ac:dyDescent="0.3">
      <c r="A13" s="105"/>
      <c r="B13" s="111"/>
      <c r="C13" s="57" t="s">
        <v>40</v>
      </c>
      <c r="D13" s="37" t="s">
        <v>25</v>
      </c>
      <c r="E13" s="53"/>
      <c r="F13" s="35"/>
      <c r="G13" s="35"/>
      <c r="H13" s="36"/>
      <c r="I13" s="35"/>
      <c r="J13" s="36"/>
      <c r="K13" s="35"/>
      <c r="L13" s="38"/>
      <c r="M13" s="14"/>
      <c r="N13" s="22"/>
      <c r="O13" s="22"/>
      <c r="P13" s="22"/>
      <c r="Q13" s="22"/>
      <c r="R13" s="22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0" customFormat="1" ht="24.75" customHeight="1" x14ac:dyDescent="0.3">
      <c r="A14" s="47">
        <v>3</v>
      </c>
      <c r="B14" s="100" t="s">
        <v>20</v>
      </c>
      <c r="C14" s="101"/>
      <c r="D14" s="45" t="s">
        <v>15</v>
      </c>
      <c r="E14" s="53">
        <v>1.2</v>
      </c>
      <c r="F14" s="35"/>
      <c r="G14" s="35">
        <f t="shared" ref="G14:G27" si="5">E14*F14</f>
        <v>0</v>
      </c>
      <c r="H14" s="36"/>
      <c r="I14" s="35">
        <f t="shared" ref="I14:I27" si="6">E14*H14</f>
        <v>0</v>
      </c>
      <c r="J14" s="36"/>
      <c r="K14" s="35">
        <f t="shared" ref="K14:K27" si="7">E14*J14</f>
        <v>0</v>
      </c>
      <c r="L14" s="38">
        <f t="shared" ref="L14:L27" si="8">G14+I14+K14</f>
        <v>0</v>
      </c>
      <c r="M14" s="14"/>
      <c r="N14" s="22"/>
      <c r="O14" s="22"/>
      <c r="P14" s="22"/>
      <c r="Q14" s="22"/>
      <c r="R14" s="22"/>
      <c r="S14" s="22"/>
      <c r="T14" s="2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0" customFormat="1" ht="24.75" customHeight="1" x14ac:dyDescent="0.3">
      <c r="A15" s="47">
        <v>4</v>
      </c>
      <c r="B15" s="100" t="s">
        <v>21</v>
      </c>
      <c r="C15" s="101"/>
      <c r="D15" s="45" t="s">
        <v>15</v>
      </c>
      <c r="E15" s="53">
        <v>1.2</v>
      </c>
      <c r="F15" s="35"/>
      <c r="G15" s="35">
        <f t="shared" si="5"/>
        <v>0</v>
      </c>
      <c r="H15" s="36"/>
      <c r="I15" s="35">
        <f t="shared" si="6"/>
        <v>0</v>
      </c>
      <c r="J15" s="36"/>
      <c r="K15" s="35">
        <f t="shared" si="7"/>
        <v>0</v>
      </c>
      <c r="L15" s="38">
        <f t="shared" si="8"/>
        <v>0</v>
      </c>
      <c r="M15" s="14"/>
      <c r="N15" s="22"/>
      <c r="O15" s="22"/>
      <c r="P15" s="22"/>
      <c r="Q15" s="22"/>
      <c r="R15" s="22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0" customFormat="1" ht="24.75" customHeight="1" x14ac:dyDescent="0.3">
      <c r="A16" s="103"/>
      <c r="B16" s="107" t="s">
        <v>3</v>
      </c>
      <c r="C16" s="49" t="s">
        <v>28</v>
      </c>
      <c r="D16" s="45" t="s">
        <v>15</v>
      </c>
      <c r="E16" s="53">
        <v>9</v>
      </c>
      <c r="F16" s="35"/>
      <c r="G16" s="35"/>
      <c r="H16" s="36"/>
      <c r="I16" s="35"/>
      <c r="J16" s="36"/>
      <c r="K16" s="35"/>
      <c r="L16" s="38"/>
      <c r="M16" s="14"/>
      <c r="N16" s="22"/>
      <c r="O16" s="22"/>
      <c r="P16" s="22"/>
      <c r="Q16" s="22"/>
      <c r="R16" s="22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0" customFormat="1" ht="24.75" customHeight="1" x14ac:dyDescent="0.3">
      <c r="A17" s="104"/>
      <c r="B17" s="108"/>
      <c r="C17" s="50" t="s">
        <v>29</v>
      </c>
      <c r="D17" s="45" t="s">
        <v>15</v>
      </c>
      <c r="E17" s="53">
        <v>12</v>
      </c>
      <c r="F17" s="35"/>
      <c r="G17" s="35"/>
      <c r="H17" s="36"/>
      <c r="I17" s="35"/>
      <c r="J17" s="36"/>
      <c r="K17" s="35"/>
      <c r="L17" s="38"/>
      <c r="M17" s="14"/>
      <c r="N17" s="22"/>
      <c r="O17" s="22"/>
      <c r="P17" s="22"/>
      <c r="Q17" s="22"/>
      <c r="R17" s="22"/>
      <c r="S17" s="22"/>
      <c r="T17" s="2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20" customFormat="1" ht="24.75" customHeight="1" x14ac:dyDescent="0.3">
      <c r="A18" s="105"/>
      <c r="B18" s="108"/>
      <c r="C18" s="50" t="s">
        <v>30</v>
      </c>
      <c r="D18" s="37" t="s">
        <v>25</v>
      </c>
      <c r="E18" s="53">
        <v>0.2</v>
      </c>
      <c r="F18" s="35"/>
      <c r="G18" s="35"/>
      <c r="H18" s="36"/>
      <c r="I18" s="35"/>
      <c r="J18" s="36"/>
      <c r="K18" s="35"/>
      <c r="L18" s="38"/>
      <c r="M18" s="14"/>
      <c r="N18" s="22"/>
      <c r="O18" s="22"/>
      <c r="P18" s="22"/>
      <c r="Q18" s="22"/>
      <c r="R18" s="22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20" customFormat="1" ht="24.75" customHeight="1" x14ac:dyDescent="0.3">
      <c r="A19" s="47">
        <v>5</v>
      </c>
      <c r="B19" s="102" t="s">
        <v>33</v>
      </c>
      <c r="C19" s="101"/>
      <c r="D19" s="45" t="s">
        <v>8</v>
      </c>
      <c r="E19" s="53">
        <v>40</v>
      </c>
      <c r="F19" s="35"/>
      <c r="G19" s="35">
        <f t="shared" si="5"/>
        <v>0</v>
      </c>
      <c r="H19" s="36"/>
      <c r="I19" s="35">
        <f t="shared" si="6"/>
        <v>0</v>
      </c>
      <c r="J19" s="36"/>
      <c r="K19" s="35">
        <f t="shared" si="7"/>
        <v>0</v>
      </c>
      <c r="L19" s="38">
        <f t="shared" si="8"/>
        <v>0</v>
      </c>
      <c r="M19" s="14"/>
      <c r="N19" s="22"/>
      <c r="O19" s="22"/>
      <c r="P19" s="22"/>
      <c r="Q19" s="22"/>
      <c r="R19" s="22"/>
      <c r="S19" s="22"/>
      <c r="T19" s="2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20" customFormat="1" ht="24.75" customHeight="1" x14ac:dyDescent="0.3">
      <c r="A20" s="103"/>
      <c r="B20" s="107" t="s">
        <v>3</v>
      </c>
      <c r="C20" s="57" t="s">
        <v>31</v>
      </c>
      <c r="D20" s="37" t="s">
        <v>15</v>
      </c>
      <c r="E20" s="53">
        <v>20</v>
      </c>
      <c r="F20" s="35"/>
      <c r="G20" s="35"/>
      <c r="H20" s="36"/>
      <c r="I20" s="35"/>
      <c r="J20" s="36"/>
      <c r="K20" s="35"/>
      <c r="L20" s="38"/>
      <c r="M20" s="14"/>
      <c r="N20" s="22"/>
      <c r="O20" s="22"/>
      <c r="P20" s="22"/>
      <c r="Q20" s="22"/>
      <c r="R20" s="22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0" customFormat="1" ht="24.75" customHeight="1" x14ac:dyDescent="0.3">
      <c r="A21" s="105"/>
      <c r="B21" s="108"/>
      <c r="C21" s="56" t="s">
        <v>32</v>
      </c>
      <c r="D21" s="37" t="s">
        <v>15</v>
      </c>
      <c r="E21" s="53">
        <v>21</v>
      </c>
      <c r="F21" s="35"/>
      <c r="G21" s="35"/>
      <c r="H21" s="36"/>
      <c r="I21" s="35"/>
      <c r="J21" s="36"/>
      <c r="K21" s="35"/>
      <c r="L21" s="38"/>
      <c r="M21" s="14"/>
      <c r="N21" s="22"/>
      <c r="O21" s="22"/>
      <c r="P21" s="22"/>
      <c r="Q21" s="22"/>
      <c r="R21" s="22"/>
      <c r="S21" s="22"/>
      <c r="T21" s="2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20" customFormat="1" ht="24.75" customHeight="1" x14ac:dyDescent="0.3">
      <c r="A22" s="47">
        <v>6</v>
      </c>
      <c r="B22" s="100" t="s">
        <v>22</v>
      </c>
      <c r="C22" s="101"/>
      <c r="D22" s="37" t="s">
        <v>16</v>
      </c>
      <c r="E22" s="53">
        <v>80</v>
      </c>
      <c r="F22" s="35"/>
      <c r="G22" s="35">
        <f t="shared" si="5"/>
        <v>0</v>
      </c>
      <c r="H22" s="36"/>
      <c r="I22" s="35">
        <f t="shared" si="6"/>
        <v>0</v>
      </c>
      <c r="J22" s="36"/>
      <c r="K22" s="35">
        <f t="shared" si="7"/>
        <v>0</v>
      </c>
      <c r="L22" s="38">
        <f t="shared" si="8"/>
        <v>0</v>
      </c>
      <c r="M22" s="14"/>
      <c r="N22" s="22"/>
      <c r="O22" s="22"/>
      <c r="P22" s="22"/>
      <c r="Q22" s="22"/>
      <c r="R22" s="22"/>
      <c r="S22" s="22"/>
      <c r="T22" s="2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20" customFormat="1" ht="24.75" customHeight="1" x14ac:dyDescent="0.3">
      <c r="A23" s="47">
        <v>7</v>
      </c>
      <c r="B23" s="102" t="s">
        <v>34</v>
      </c>
      <c r="C23" s="101"/>
      <c r="D23" s="37" t="s">
        <v>8</v>
      </c>
      <c r="E23" s="53">
        <v>80</v>
      </c>
      <c r="F23" s="35"/>
      <c r="G23" s="35">
        <f t="shared" ref="G23" si="9">E23*F23</f>
        <v>0</v>
      </c>
      <c r="H23" s="36"/>
      <c r="I23" s="35">
        <f t="shared" ref="I23" si="10">E23*H23</f>
        <v>0</v>
      </c>
      <c r="J23" s="36"/>
      <c r="K23" s="35">
        <f t="shared" ref="K23" si="11">E23*J23</f>
        <v>0</v>
      </c>
      <c r="L23" s="38">
        <f t="shared" ref="L23" si="12">G23+I23+K23</f>
        <v>0</v>
      </c>
      <c r="M23" s="14"/>
      <c r="N23" s="22"/>
      <c r="O23" s="22"/>
      <c r="P23" s="22"/>
      <c r="Q23" s="22"/>
      <c r="R23" s="22"/>
      <c r="S23" s="22"/>
      <c r="T23" s="22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20" customFormat="1" ht="24.75" customHeight="1" x14ac:dyDescent="0.3">
      <c r="A24" s="47"/>
      <c r="B24" s="55" t="s">
        <v>3</v>
      </c>
      <c r="C24" s="57" t="s">
        <v>31</v>
      </c>
      <c r="D24" s="37" t="s">
        <v>15</v>
      </c>
      <c r="E24" s="53">
        <v>32</v>
      </c>
      <c r="F24" s="35"/>
      <c r="G24" s="35"/>
      <c r="H24" s="36"/>
      <c r="I24" s="35"/>
      <c r="J24" s="36"/>
      <c r="K24" s="35"/>
      <c r="L24" s="38"/>
      <c r="M24" s="14"/>
      <c r="N24" s="22"/>
      <c r="O24" s="22"/>
      <c r="P24" s="22"/>
      <c r="Q24" s="22"/>
      <c r="R24" s="22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20" customFormat="1" ht="39.75" customHeight="1" x14ac:dyDescent="0.3">
      <c r="A25" s="47">
        <v>8</v>
      </c>
      <c r="B25" s="99" t="s">
        <v>23</v>
      </c>
      <c r="C25" s="98"/>
      <c r="D25" s="45" t="s">
        <v>15</v>
      </c>
      <c r="E25" s="53">
        <v>19</v>
      </c>
      <c r="F25" s="35"/>
      <c r="G25" s="35">
        <f t="shared" ref="G25" si="13">E25*F25</f>
        <v>0</v>
      </c>
      <c r="H25" s="36"/>
      <c r="I25" s="35">
        <f t="shared" ref="I25" si="14">E25*H25</f>
        <v>0</v>
      </c>
      <c r="J25" s="36"/>
      <c r="K25" s="35">
        <f t="shared" ref="K25" si="15">E25*J25</f>
        <v>0</v>
      </c>
      <c r="L25" s="38">
        <f t="shared" ref="L25" si="16">G25+I25+K25</f>
        <v>0</v>
      </c>
      <c r="M25" s="14"/>
      <c r="N25" s="22"/>
      <c r="O25" s="22"/>
      <c r="P25" s="22"/>
      <c r="Q25" s="22"/>
      <c r="R25" s="22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20" customFormat="1" ht="27.75" customHeight="1" x14ac:dyDescent="0.3">
      <c r="A26" s="47"/>
      <c r="B26" s="55" t="s">
        <v>3</v>
      </c>
      <c r="C26" s="58" t="s">
        <v>35</v>
      </c>
      <c r="D26" s="37" t="s">
        <v>15</v>
      </c>
      <c r="E26" s="53">
        <v>21</v>
      </c>
      <c r="F26" s="35"/>
      <c r="G26" s="35"/>
      <c r="H26" s="36"/>
      <c r="I26" s="35"/>
      <c r="J26" s="36"/>
      <c r="K26" s="35"/>
      <c r="L26" s="38"/>
      <c r="M26" s="14"/>
      <c r="N26" s="22"/>
      <c r="O26" s="22"/>
      <c r="P26" s="22"/>
      <c r="Q26" s="22"/>
      <c r="R26" s="22"/>
      <c r="S26" s="22"/>
      <c r="T26" s="2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20" customFormat="1" ht="41.25" customHeight="1" x14ac:dyDescent="0.3">
      <c r="A27" s="47">
        <v>9</v>
      </c>
      <c r="B27" s="97" t="s">
        <v>37</v>
      </c>
      <c r="C27" s="98"/>
      <c r="D27" s="37" t="s">
        <v>16</v>
      </c>
      <c r="E27" s="53">
        <v>80</v>
      </c>
      <c r="F27" s="35"/>
      <c r="G27" s="35">
        <f t="shared" si="5"/>
        <v>0</v>
      </c>
      <c r="H27" s="36"/>
      <c r="I27" s="35">
        <f t="shared" si="6"/>
        <v>0</v>
      </c>
      <c r="J27" s="36"/>
      <c r="K27" s="35">
        <f t="shared" si="7"/>
        <v>0</v>
      </c>
      <c r="L27" s="38">
        <f t="shared" si="8"/>
        <v>0</v>
      </c>
      <c r="M27" s="14"/>
      <c r="N27" s="22"/>
      <c r="O27" s="22"/>
      <c r="P27" s="22"/>
      <c r="Q27" s="22"/>
      <c r="R27" s="22"/>
      <c r="S27" s="22"/>
      <c r="T27" s="22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20" customFormat="1" ht="24.75" customHeight="1" x14ac:dyDescent="0.3">
      <c r="A28" s="103"/>
      <c r="B28" s="107" t="s">
        <v>3</v>
      </c>
      <c r="C28" s="57" t="s">
        <v>36</v>
      </c>
      <c r="D28" s="37" t="s">
        <v>15</v>
      </c>
      <c r="E28" s="53">
        <v>800</v>
      </c>
      <c r="F28" s="35"/>
      <c r="G28" s="35"/>
      <c r="H28" s="36"/>
      <c r="I28" s="35"/>
      <c r="J28" s="36"/>
      <c r="K28" s="35"/>
      <c r="L28" s="38"/>
      <c r="M28" s="14"/>
      <c r="N28" s="22"/>
      <c r="O28" s="22"/>
      <c r="P28" s="22"/>
      <c r="Q28" s="22"/>
      <c r="R28" s="22"/>
      <c r="S28" s="22"/>
      <c r="T28" s="22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20" customFormat="1" ht="24.75" customHeight="1" x14ac:dyDescent="0.3">
      <c r="A29" s="104"/>
      <c r="B29" s="108"/>
      <c r="C29" s="51" t="s">
        <v>38</v>
      </c>
      <c r="D29" s="37" t="s">
        <v>25</v>
      </c>
      <c r="E29" s="53">
        <v>10</v>
      </c>
      <c r="F29" s="35"/>
      <c r="G29" s="35"/>
      <c r="H29" s="36"/>
      <c r="I29" s="35"/>
      <c r="J29" s="36"/>
      <c r="K29" s="35"/>
      <c r="L29" s="38"/>
      <c r="M29" s="14"/>
      <c r="N29" s="22"/>
      <c r="O29" s="22"/>
      <c r="P29" s="22"/>
      <c r="Q29" s="22"/>
      <c r="R29" s="22"/>
      <c r="S29" s="22"/>
      <c r="T29" s="22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20" customFormat="1" ht="24.75" customHeight="1" x14ac:dyDescent="0.3">
      <c r="A30" s="105"/>
      <c r="B30" s="112"/>
      <c r="C30" s="51" t="s">
        <v>39</v>
      </c>
      <c r="D30" s="37" t="s">
        <v>25</v>
      </c>
      <c r="E30" s="53">
        <v>0.4</v>
      </c>
      <c r="F30" s="35"/>
      <c r="G30" s="35"/>
      <c r="H30" s="36"/>
      <c r="I30" s="35"/>
      <c r="J30" s="36"/>
      <c r="K30" s="35"/>
      <c r="L30" s="38"/>
      <c r="M30" s="14"/>
      <c r="N30" s="22"/>
      <c r="O30" s="22"/>
      <c r="P30" s="22"/>
      <c r="Q30" s="22"/>
      <c r="R30" s="22"/>
      <c r="S30" s="22"/>
      <c r="T30" s="22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20" customFormat="1" ht="24.75" customHeight="1" x14ac:dyDescent="0.3">
      <c r="A31" s="47">
        <v>10</v>
      </c>
      <c r="B31" s="95" t="s">
        <v>24</v>
      </c>
      <c r="C31" s="96"/>
      <c r="D31" s="37" t="s">
        <v>25</v>
      </c>
      <c r="E31" s="53">
        <v>7</v>
      </c>
      <c r="F31" s="35"/>
      <c r="G31" s="35">
        <f t="shared" ref="G31" si="17">E31*F31</f>
        <v>0</v>
      </c>
      <c r="H31" s="36"/>
      <c r="I31" s="35">
        <f t="shared" si="3"/>
        <v>0</v>
      </c>
      <c r="J31" s="36"/>
      <c r="K31" s="35">
        <f t="shared" si="4"/>
        <v>0</v>
      </c>
      <c r="L31" s="38">
        <f t="shared" ref="L31" si="18">G31+I31+K31</f>
        <v>0</v>
      </c>
      <c r="M31" s="14"/>
      <c r="N31" s="22"/>
      <c r="O31" s="22"/>
      <c r="P31" s="22"/>
      <c r="Q31" s="22"/>
      <c r="R31" s="22"/>
      <c r="S31" s="22"/>
      <c r="T31" s="22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20" customFormat="1" ht="24.75" customHeight="1" thickBot="1" x14ac:dyDescent="0.35">
      <c r="A32" s="47"/>
      <c r="B32" s="39"/>
      <c r="C32" s="40"/>
      <c r="D32" s="41"/>
      <c r="E32" s="54"/>
      <c r="F32" s="42"/>
      <c r="G32" s="42"/>
      <c r="H32" s="43"/>
      <c r="I32" s="42"/>
      <c r="J32" s="43"/>
      <c r="K32" s="42"/>
      <c r="L32" s="44">
        <f>SUM(L9:L31)</f>
        <v>0</v>
      </c>
      <c r="M32" s="14"/>
      <c r="N32" s="22"/>
      <c r="O32" s="22"/>
      <c r="P32" s="22"/>
      <c r="Q32" s="22"/>
      <c r="R32" s="22"/>
      <c r="S32" s="22"/>
      <c r="T32" s="22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20" customFormat="1" ht="24.75" customHeight="1" thickBot="1" x14ac:dyDescent="0.4">
      <c r="A33" s="47"/>
      <c r="B33" s="92" t="s">
        <v>14</v>
      </c>
      <c r="C33" s="92"/>
      <c r="D33" s="31"/>
      <c r="E33" s="32"/>
      <c r="F33" s="33"/>
      <c r="G33" s="48">
        <f>SUM(G9:G32)</f>
        <v>0</v>
      </c>
      <c r="H33" s="33"/>
      <c r="I33" s="48">
        <f>SUM(I9:I32)</f>
        <v>0</v>
      </c>
      <c r="J33" s="33"/>
      <c r="K33" s="48">
        <f>SUM(K9:K32)</f>
        <v>0</v>
      </c>
      <c r="L33" s="34">
        <f>L32</f>
        <v>0</v>
      </c>
      <c r="M33" s="14"/>
      <c r="N33" s="22"/>
      <c r="O33" s="22"/>
      <c r="P33" s="22"/>
      <c r="Q33" s="22"/>
      <c r="R33" s="22"/>
      <c r="S33" s="22"/>
      <c r="T33" s="2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20" customFormat="1" ht="24.75" customHeight="1" x14ac:dyDescent="0.35">
      <c r="A34" s="47"/>
      <c r="B34" s="106" t="s">
        <v>42</v>
      </c>
      <c r="C34" s="85"/>
      <c r="D34" s="28">
        <v>0.05</v>
      </c>
      <c r="E34" s="29"/>
      <c r="F34" s="27"/>
      <c r="G34" s="27"/>
      <c r="H34" s="27"/>
      <c r="I34" s="27"/>
      <c r="J34" s="27"/>
      <c r="K34" s="27"/>
      <c r="L34" s="30" t="e">
        <f>#REF!*D34</f>
        <v>#REF!</v>
      </c>
      <c r="M34" s="14"/>
      <c r="N34" s="22"/>
      <c r="O34" s="22"/>
      <c r="P34" s="22"/>
      <c r="Q34" s="22"/>
      <c r="R34" s="22"/>
      <c r="S34" s="22"/>
      <c r="T34" s="2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20" customFormat="1" ht="24.75" customHeight="1" thickBot="1" x14ac:dyDescent="0.4">
      <c r="A35" s="59"/>
      <c r="B35" s="60" t="s">
        <v>9</v>
      </c>
      <c r="C35" s="61"/>
      <c r="D35" s="8"/>
      <c r="E35" s="9"/>
      <c r="F35" s="9"/>
      <c r="G35" s="9"/>
      <c r="H35" s="9"/>
      <c r="I35" s="9"/>
      <c r="J35" s="9"/>
      <c r="K35" s="9"/>
      <c r="L35" s="5" t="e">
        <f>SUM(L32:L34)</f>
        <v>#REF!</v>
      </c>
      <c r="M35" s="14"/>
      <c r="N35" s="22"/>
      <c r="O35" s="22"/>
      <c r="P35" s="22"/>
      <c r="Q35" s="22"/>
      <c r="R35" s="22"/>
      <c r="S35" s="22"/>
      <c r="T35" s="2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20" customFormat="1" ht="24.75" customHeight="1" thickBot="1" x14ac:dyDescent="0.4">
      <c r="A36" s="19"/>
      <c r="B36" s="84" t="s">
        <v>18</v>
      </c>
      <c r="C36" s="85"/>
      <c r="D36" s="28">
        <v>0.03</v>
      </c>
      <c r="E36" s="29"/>
      <c r="F36" s="27"/>
      <c r="G36" s="27"/>
      <c r="H36" s="27"/>
      <c r="I36" s="27"/>
      <c r="J36" s="27"/>
      <c r="K36" s="27"/>
      <c r="L36" s="30">
        <f>L33*D36</f>
        <v>0</v>
      </c>
      <c r="M36" s="14"/>
      <c r="N36" s="22"/>
      <c r="O36" s="22"/>
      <c r="P36" s="22"/>
      <c r="Q36" s="22"/>
      <c r="R36" s="22"/>
      <c r="S36" s="22"/>
      <c r="T36" s="2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20" customFormat="1" ht="24.75" customHeight="1" thickBot="1" x14ac:dyDescent="0.4">
      <c r="A37" s="6"/>
      <c r="B37" s="60" t="s">
        <v>9</v>
      </c>
      <c r="C37" s="61"/>
      <c r="D37" s="8"/>
      <c r="E37" s="9"/>
      <c r="F37" s="9"/>
      <c r="G37" s="9"/>
      <c r="H37" s="9"/>
      <c r="I37" s="9"/>
      <c r="J37" s="9"/>
      <c r="K37" s="9"/>
      <c r="L37" s="5" t="e">
        <f>SUM(L33:L36)</f>
        <v>#REF!</v>
      </c>
      <c r="M37" s="14"/>
      <c r="N37" s="22"/>
      <c r="O37" s="22"/>
      <c r="P37" s="22"/>
      <c r="Q37" s="22"/>
      <c r="R37" s="22"/>
      <c r="S37" s="22"/>
      <c r="T37" s="22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30" customHeight="1" x14ac:dyDescent="0.35">
      <c r="A38" s="6"/>
      <c r="B38" s="84" t="s">
        <v>10</v>
      </c>
      <c r="C38" s="85"/>
      <c r="D38" s="28">
        <v>0.08</v>
      </c>
      <c r="E38" s="29"/>
      <c r="F38" s="27"/>
      <c r="G38" s="27"/>
      <c r="H38" s="27"/>
      <c r="I38" s="27"/>
      <c r="J38" s="27"/>
      <c r="K38" s="27"/>
      <c r="L38" s="30">
        <f>L33*D38</f>
        <v>0</v>
      </c>
      <c r="M38" s="14"/>
      <c r="N38" s="2"/>
      <c r="O38" s="2"/>
      <c r="P38" s="2"/>
      <c r="Q38" s="2"/>
      <c r="R38" s="2"/>
      <c r="S38" s="2"/>
      <c r="T38" s="2"/>
    </row>
    <row r="39" spans="1:256" ht="30" customHeight="1" thickBot="1" x14ac:dyDescent="0.4">
      <c r="A39" s="4"/>
      <c r="B39" s="60" t="s">
        <v>9</v>
      </c>
      <c r="C39" s="61"/>
      <c r="D39" s="8"/>
      <c r="E39" s="9"/>
      <c r="F39" s="9"/>
      <c r="G39" s="9"/>
      <c r="H39" s="9"/>
      <c r="I39" s="9"/>
      <c r="J39" s="9"/>
      <c r="K39" s="9"/>
      <c r="L39" s="5" t="e">
        <f>SUM(L37:L38)</f>
        <v>#REF!</v>
      </c>
      <c r="M39" s="3"/>
      <c r="N39" s="2"/>
      <c r="O39" s="2"/>
      <c r="P39" s="2"/>
      <c r="Q39" s="2"/>
      <c r="R39" s="2"/>
      <c r="S39" s="2"/>
      <c r="T39" s="2"/>
    </row>
    <row r="40" spans="1:256" ht="30" customHeight="1" x14ac:dyDescent="0.35">
      <c r="A40" s="6"/>
      <c r="B40" s="84" t="s">
        <v>11</v>
      </c>
      <c r="C40" s="85"/>
      <c r="D40" s="10">
        <v>0.1</v>
      </c>
      <c r="E40" s="7"/>
      <c r="F40" s="7"/>
      <c r="G40" s="7"/>
      <c r="H40" s="7"/>
      <c r="I40" s="7"/>
      <c r="J40" s="7"/>
      <c r="K40" s="7"/>
      <c r="L40" s="17" t="e">
        <f>L39*D40</f>
        <v>#REF!</v>
      </c>
      <c r="M40" s="15"/>
      <c r="N40" s="2"/>
      <c r="O40" s="2"/>
      <c r="P40" s="2"/>
      <c r="Q40" s="2"/>
      <c r="R40" s="2"/>
      <c r="S40" s="2"/>
      <c r="T40" s="2"/>
    </row>
    <row r="41" spans="1:256" ht="30" customHeight="1" thickBot="1" x14ac:dyDescent="0.4">
      <c r="A41" s="4"/>
      <c r="B41" s="60" t="s">
        <v>9</v>
      </c>
      <c r="C41" s="61"/>
      <c r="D41" s="8"/>
      <c r="E41" s="9"/>
      <c r="F41" s="9"/>
      <c r="G41" s="9"/>
      <c r="H41" s="9"/>
      <c r="I41" s="9"/>
      <c r="J41" s="9"/>
      <c r="K41" s="9"/>
      <c r="L41" s="5" t="e">
        <f>SUM(L39:L40)</f>
        <v>#REF!</v>
      </c>
      <c r="M41" s="16"/>
      <c r="N41" s="14"/>
      <c r="O41" s="2"/>
      <c r="P41" s="2"/>
      <c r="Q41" s="2"/>
      <c r="R41" s="2"/>
      <c r="S41" s="2"/>
      <c r="T41" s="2"/>
    </row>
    <row r="42" spans="1:256" ht="30" customHeight="1" x14ac:dyDescent="0.35">
      <c r="A42" s="6"/>
      <c r="B42" s="84" t="s">
        <v>12</v>
      </c>
      <c r="C42" s="85"/>
      <c r="D42" s="10">
        <v>0.18</v>
      </c>
      <c r="E42" s="11"/>
      <c r="F42" s="7"/>
      <c r="G42" s="7"/>
      <c r="H42" s="7"/>
      <c r="I42" s="7"/>
      <c r="J42" s="7"/>
      <c r="K42" s="7"/>
      <c r="L42" s="12" t="e">
        <f>L41*D42</f>
        <v>#REF!</v>
      </c>
      <c r="M42" s="3"/>
      <c r="N42" s="2"/>
      <c r="O42" s="2"/>
      <c r="P42" s="2"/>
      <c r="Q42" s="2"/>
      <c r="R42" s="2"/>
      <c r="S42" s="2"/>
      <c r="T42" s="2"/>
    </row>
    <row r="43" spans="1:256" ht="30" customHeight="1" thickBot="1" x14ac:dyDescent="0.4">
      <c r="A43" s="4"/>
      <c r="B43" s="60" t="s">
        <v>13</v>
      </c>
      <c r="C43" s="61"/>
      <c r="D43" s="8"/>
      <c r="E43" s="13"/>
      <c r="F43" s="9"/>
      <c r="G43" s="9"/>
      <c r="H43" s="9"/>
      <c r="I43" s="9"/>
      <c r="J43" s="9"/>
      <c r="K43" s="9"/>
      <c r="L43" s="5" t="e">
        <f>SUM(L41:L42)</f>
        <v>#REF!</v>
      </c>
      <c r="M43" s="3"/>
      <c r="N43" s="2"/>
      <c r="O43" s="2"/>
      <c r="P43" s="2"/>
      <c r="Q43" s="2"/>
      <c r="R43" s="2"/>
      <c r="S43" s="2"/>
      <c r="T43" s="2"/>
    </row>
    <row r="44" spans="1:256" ht="30" customHeight="1" x14ac:dyDescent="0.3">
      <c r="N44" s="2"/>
      <c r="O44" s="2"/>
      <c r="P44" s="2"/>
      <c r="Q44" s="2"/>
      <c r="R44" s="2"/>
      <c r="S44" s="2"/>
      <c r="T44" s="2"/>
    </row>
    <row r="45" spans="1:256" ht="15" customHeight="1" x14ac:dyDescent="0.3">
      <c r="B45" s="18"/>
    </row>
    <row r="46" spans="1:256" ht="15" customHeight="1" x14ac:dyDescent="0.3">
      <c r="B46" s="18"/>
    </row>
    <row r="47" spans="1:256" ht="15" customHeight="1" x14ac:dyDescent="0.3">
      <c r="B47" s="18"/>
    </row>
  </sheetData>
  <mergeCells count="45">
    <mergeCell ref="B11:B13"/>
    <mergeCell ref="B28:B30"/>
    <mergeCell ref="A16:A18"/>
    <mergeCell ref="A20:A21"/>
    <mergeCell ref="A28:A30"/>
    <mergeCell ref="B34:C34"/>
    <mergeCell ref="B16:B18"/>
    <mergeCell ref="B20:B21"/>
    <mergeCell ref="A6:A7"/>
    <mergeCell ref="B9:C9"/>
    <mergeCell ref="B38:C38"/>
    <mergeCell ref="B33:C33"/>
    <mergeCell ref="B10:C10"/>
    <mergeCell ref="B31:C31"/>
    <mergeCell ref="B27:C27"/>
    <mergeCell ref="B25:C25"/>
    <mergeCell ref="B36:C36"/>
    <mergeCell ref="B37:C37"/>
    <mergeCell ref="B14:C14"/>
    <mergeCell ref="B15:C15"/>
    <mergeCell ref="B19:C19"/>
    <mergeCell ref="B22:C22"/>
    <mergeCell ref="B23:C23"/>
    <mergeCell ref="A11:A13"/>
    <mergeCell ref="B42:C42"/>
    <mergeCell ref="B41:C41"/>
    <mergeCell ref="B40:C40"/>
    <mergeCell ref="B39:C39"/>
    <mergeCell ref="B43:C43"/>
    <mergeCell ref="B35:C35"/>
    <mergeCell ref="G1:L3"/>
    <mergeCell ref="A1:E1"/>
    <mergeCell ref="A5:L5"/>
    <mergeCell ref="A4:L4"/>
    <mergeCell ref="E6:E7"/>
    <mergeCell ref="L6:L7"/>
    <mergeCell ref="J6:K6"/>
    <mergeCell ref="B6:C7"/>
    <mergeCell ref="D6:D7"/>
    <mergeCell ref="F6:G6"/>
    <mergeCell ref="H6:I6"/>
    <mergeCell ref="A2:E2"/>
    <mergeCell ref="A3:E3"/>
    <mergeCell ref="F1:F3"/>
    <mergeCell ref="B8:C8"/>
  </mergeCells>
  <pageMargins left="0.25" right="0.25" top="0.5" bottom="0.5" header="0.3" footer="0.3"/>
  <pageSetup scale="80" orientation="landscape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VVDU5HPDTQC2-33-456969</_dlc_DocId>
    <_dlc_DocIdUrl xmlns="a5444ea2-90b0-4ece-a612-f39e0dd9a22f">
      <Url>https://docflow.socar.ge/dms/ERequests/_layouts/15/DocIdRedir.aspx?ID=VVDU5HPDTQC2-33-456969</Url>
      <Description>VVDU5HPDTQC2-33-456969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4973F5149A9BC49A89CED0ED499FA94" ma:contentTypeVersion="0" ma:contentTypeDescription="Создание документа." ma:contentTypeScope="" ma:versionID="a12f936f9123529d12f31f98ad1df897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42DD54-5FDF-41E1-9BD8-02711FB4960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1AF585-F43D-4041-9666-F33BE2A424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E2628-CD63-4896-8583-B01267BD5C1D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a5444ea2-90b0-4ece-a612-f39e0dd9a22f"/>
  </ds:schemaRefs>
</ds:datastoreItem>
</file>

<file path=customXml/itemProps4.xml><?xml version="1.0" encoding="utf-8"?>
<ds:datastoreItem xmlns:ds="http://schemas.openxmlformats.org/officeDocument/2006/customXml" ds:itemID="{1D648B55-05A3-405A-A841-93D5D544D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44ea2-90b0-4ece-a612-f39e0dd9a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Sopho Basiladze</cp:lastModifiedBy>
  <cp:lastPrinted>2019-07-29T08:54:15Z</cp:lastPrinted>
  <dcterms:created xsi:type="dcterms:W3CDTF">2019-07-29T08:56:32Z</dcterms:created>
  <dcterms:modified xsi:type="dcterms:W3CDTF">2022-07-21T10:17:44Z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0x01010004973F5149A9BC49A89CED0ED499FA94</vt:lpwstr>
  </property>
  <property fmtid="{D5CDD505-2E9C-101B-9397-08002B2CF9AE}" pid="3" name="_dlc_DocIdItemGuid">
    <vt:lpwstr>e8e64a99-9beb-44d8-8c7d-a3be330e86fb</vt:lpwstr>
  </property>
</Properties>
</file>