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8" l="1"/>
  <c r="H15" i="18"/>
  <c r="F15" i="18"/>
  <c r="K15" i="18" s="1"/>
  <c r="J19" i="18" l="1"/>
  <c r="H19" i="18"/>
  <c r="F19" i="18"/>
  <c r="J26" i="18"/>
  <c r="H26" i="18"/>
  <c r="F26" i="18"/>
  <c r="K26" i="18" s="1"/>
  <c r="K19" i="18" l="1"/>
  <c r="J25" i="14" l="1"/>
  <c r="H25" i="14"/>
  <c r="F25" i="14"/>
  <c r="J23" i="14"/>
  <c r="H23" i="14"/>
  <c r="F23" i="14"/>
  <c r="J22" i="14"/>
  <c r="H22" i="14"/>
  <c r="F22" i="14"/>
  <c r="J20" i="14"/>
  <c r="H20" i="14"/>
  <c r="F20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3" i="14"/>
  <c r="H13" i="14"/>
  <c r="F13" i="14"/>
  <c r="J12" i="14"/>
  <c r="H12" i="14"/>
  <c r="F12" i="14"/>
  <c r="K15" i="14" l="1"/>
  <c r="K13" i="14"/>
  <c r="K25" i="14"/>
  <c r="J26" i="14"/>
  <c r="K16" i="14"/>
  <c r="K18" i="14"/>
  <c r="K17" i="14"/>
  <c r="K23" i="14"/>
  <c r="K12" i="14"/>
  <c r="K20" i="14"/>
  <c r="H26" i="14"/>
  <c r="K27" i="14" s="1"/>
  <c r="K22" i="14"/>
  <c r="F26" i="14"/>
  <c r="J30" i="18"/>
  <c r="H30" i="18"/>
  <c r="F30" i="18"/>
  <c r="K26" i="14" l="1"/>
  <c r="K28" i="14" s="1"/>
  <c r="K29" i="14" s="1"/>
  <c r="K30" i="14" s="1"/>
  <c r="K30" i="18"/>
  <c r="K31" i="14" l="1"/>
  <c r="K32" i="14" s="1"/>
  <c r="H5" i="14" s="1"/>
  <c r="D10" i="5" l="1"/>
  <c r="J22" i="18" l="1"/>
  <c r="H22" i="18"/>
  <c r="F22" i="18"/>
  <c r="K22" i="18" l="1"/>
  <c r="J13" i="18"/>
  <c r="H13" i="18"/>
  <c r="F13" i="18"/>
  <c r="K13" i="18" l="1"/>
  <c r="J29" i="18"/>
  <c r="H29" i="18"/>
  <c r="F29" i="18"/>
  <c r="K29" i="18" l="1"/>
  <c r="J27" i="18" l="1"/>
  <c r="H27" i="18"/>
  <c r="F27" i="18"/>
  <c r="K27" i="18" l="1"/>
  <c r="J25" i="18" l="1"/>
  <c r="H25" i="18"/>
  <c r="F25" i="18"/>
  <c r="K25" i="18" l="1"/>
  <c r="J12" i="18" l="1"/>
  <c r="H12" i="18"/>
  <c r="F12" i="18"/>
  <c r="J14" i="18"/>
  <c r="H14" i="18"/>
  <c r="F14" i="18"/>
  <c r="K12" i="18" l="1"/>
  <c r="K14" i="18"/>
  <c r="J11" i="18" l="1"/>
  <c r="H11" i="18"/>
  <c r="F11" i="18"/>
  <c r="K11" i="18" l="1"/>
  <c r="J23" i="18" l="1"/>
  <c r="H23" i="18"/>
  <c r="F23" i="18"/>
  <c r="J20" i="18"/>
  <c r="H20" i="18"/>
  <c r="F20" i="18"/>
  <c r="J17" i="18"/>
  <c r="H17" i="18"/>
  <c r="F17" i="18"/>
  <c r="J16" i="18"/>
  <c r="H16" i="18"/>
  <c r="F16" i="18"/>
  <c r="J31" i="18" l="1"/>
  <c r="F31" i="18"/>
  <c r="H31" i="18"/>
  <c r="K23" i="18"/>
  <c r="K17" i="18"/>
  <c r="K20" i="18"/>
  <c r="K16" i="18"/>
  <c r="K31" i="18" l="1"/>
  <c r="K32" i="18" s="1"/>
  <c r="K33" i="18" s="1"/>
  <c r="K34" i="18" s="1"/>
  <c r="K35" i="18" s="1"/>
  <c r="K36" i="18" l="1"/>
  <c r="K37" i="18" s="1"/>
  <c r="D9" i="5" l="1"/>
  <c r="D11" i="5" s="1"/>
  <c r="I5" i="18"/>
</calcChain>
</file>

<file path=xl/sharedStrings.xml><?xml version="1.0" encoding="utf-8"?>
<sst xmlns="http://schemas.openxmlformats.org/spreadsheetml/2006/main" count="137" uniqueCount="87">
  <si>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</si>
  <si>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</si>
  <si>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</si>
  <si>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</si>
  <si>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</si>
  <si>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</si>
  <si>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</si>
  <si>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</si>
  <si>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</si>
  <si>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</si>
  <si>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</si>
  <si>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</si>
  <si>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</si>
  <si>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</si>
  <si>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</si>
  <si>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</si>
  <si>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</si>
  <si>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</si>
  <si>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</si>
  <si>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</si>
  <si>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</si>
  <si>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</si>
  <si>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</si>
  <si>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</si>
  <si>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</si>
  <si>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</si>
  <si>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</si>
  <si>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</si>
  <si>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</si>
  <si>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</si>
  <si>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</si>
  <si>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</si>
  <si>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</si>
  <si>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</si>
  <si>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</si>
  <si>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</si>
  <si>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</si>
  <si>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</si>
  <si>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</si>
  <si>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</si>
  <si>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</si>
  <si>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</si>
  <si>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</si>
  <si>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</si>
  <si>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</si>
  <si>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</si>
  <si>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</si>
  <si>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</si>
  <si>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</si>
  <si>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</si>
  <si>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</si>
  <si>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</si>
  <si>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</si>
  <si>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</si>
  <si>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</si>
  <si>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</si>
  <si>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</si>
  <si>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</si>
  <si>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</si>
  <si>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</si>
  <si>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</si>
  <si>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</si>
  <si>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</si>
  <si>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</si>
  <si>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</si>
  <si>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ლამინირებული ფანჯრის რაფების მოწყობა (თეთრი ფერის)</t>
  </si>
  <si>
    <t>კომპლ.</t>
  </si>
  <si>
    <t xml:space="preserve">სანათები </t>
  </si>
  <si>
    <t>არსებული არქივის თაროების დაშლა/აწყობა (საჭიროებისამებრ)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</si>
  <si>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</si>
  <si>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</si>
  <si>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</si>
  <si>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</si>
  <si>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</si>
  <si>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</si>
  <si>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</si>
  <si>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</si>
  <si>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</si>
  <si>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>კედლებზე დაზიანებული ადგილების შელესვა ქვიშაცემენტის ხსნარით (ფანჯრების გარშემო) (საჭიროებისამებრ)</t>
  </si>
  <si>
    <t>კედლების გასუფთავება (შეფუთვები)  და  დახლების დემონტაჟი (მთელ ფართში)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</si>
  <si>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</si>
  <si>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კედლის ღიობის ამოვსება არსებული დემონირებული ბლოკით</t>
  </si>
  <si>
    <t xml:space="preserve">მდფ - ის ქარხნული კარი (ორ ფრთიანი) თეთრი სადა ფერის, მაღალი ხარისხის საკეტით და სახელურით (დამკვეთთან შეთანხმებით) </t>
  </si>
  <si>
    <t>კარებების დემონტაჟი (მდფ, რკინი და სხვა.)</t>
  </si>
  <si>
    <t xml:space="preserve">      ობიექტის დასახელება: "ლიბერთი", ბათდათის ფილიალი</t>
  </si>
  <si>
    <t xml:space="preserve">      ობიექტის დასახელება: "ლიბერთი", ბაღდათის ფილიალი</t>
  </si>
  <si>
    <t>თაროების მოწყობა მილკვადრატის კონსტრუქციით 40x40x2.5 მმ, თაროების ხიდები მაქს 0.6 მ - ის დაშორებით, თაროები ლამინირებული მდფ-ის მასალით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</si>
</sst>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1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0" borderId="4" xfId="0" applyNumberFormat="1" applyFont="1" applyFill="1" applyBorder="1" applyAlignment="1" applyProtection="1">
      <alignment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2" fontId="25" fillId="2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Hyperlink 2" xfId="15"/>
    <cellStyle name="Normal" xfId="0" builtinId="0"/>
    <cellStyle name="Normal 2" xfId="1"/>
    <cellStyle name="Normal 3" xfId="3"/>
    <cellStyle name="Normal 3 2" xfId="16"/>
    <cellStyle name="Normal 4" xfId="12"/>
    <cellStyle name="Normal 5" xfId="14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7" sqref="C17"/>
    </sheetView>
  </sheetViews>
  <sheetFormatPr defaultRowHeight="12.7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>
      <c r="B1" s="164" t="s">
        <v>42</v>
      </c>
      <c r="C1" s="164"/>
      <c r="D1" s="164"/>
    </row>
    <row r="2" spans="1:12">
      <c r="C2" s="169"/>
      <c r="D2" s="169"/>
    </row>
    <row r="3" spans="1:12" ht="18.75" customHeight="1">
      <c r="A3" s="2"/>
      <c r="B3" s="170" t="s">
        <v>85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2">
      <c r="B4" s="167"/>
      <c r="C4" s="167"/>
      <c r="D4" s="167"/>
    </row>
    <row r="5" spans="1:12">
      <c r="C5" s="165" t="s">
        <v>26</v>
      </c>
      <c r="D5" s="166"/>
    </row>
    <row r="6" spans="1:12">
      <c r="C6" s="168"/>
      <c r="D6" s="168"/>
    </row>
    <row r="7" spans="1:12">
      <c r="B7" s="3" t="s">
        <v>5</v>
      </c>
      <c r="C7" s="162" t="s">
        <v>51</v>
      </c>
      <c r="D7" s="4" t="s">
        <v>52</v>
      </c>
    </row>
    <row r="8" spans="1:12">
      <c r="B8" s="5"/>
      <c r="C8" s="163"/>
      <c r="D8" s="6" t="s">
        <v>53</v>
      </c>
    </row>
    <row r="9" spans="1:12">
      <c r="B9" s="7">
        <v>1</v>
      </c>
      <c r="C9" s="8" t="s">
        <v>24</v>
      </c>
      <c r="D9" s="9">
        <f>სამშენებლო!K37</f>
        <v>0</v>
      </c>
    </row>
    <row r="10" spans="1:12">
      <c r="B10" s="7">
        <v>3</v>
      </c>
      <c r="C10" s="117" t="s">
        <v>50</v>
      </c>
      <c r="D10" s="9">
        <f>'ელ. სამუშაოები სუსტი დენები '!K32</f>
        <v>0</v>
      </c>
    </row>
    <row r="11" spans="1:12">
      <c r="B11" s="7">
        <v>4</v>
      </c>
      <c r="C11" s="10" t="s">
        <v>25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5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5">
      <c r="B15" s="21"/>
      <c r="D15" s="22"/>
      <c r="L15" s="19"/>
    </row>
    <row r="16" spans="1:12" s="20" customFormat="1" ht="15">
      <c r="B16" s="21"/>
      <c r="D16" s="22"/>
      <c r="L16" s="19"/>
    </row>
    <row r="17" spans="3:7">
      <c r="C17" s="14"/>
      <c r="D17" s="14"/>
      <c r="E17" s="14"/>
      <c r="F17" s="14"/>
      <c r="G17" s="14"/>
    </row>
    <row r="18" spans="3:7" s="13" customFormat="1">
      <c r="C18" s="12"/>
      <c r="D18" s="12"/>
      <c r="E18" s="12"/>
      <c r="F18" s="12"/>
      <c r="G18" s="12"/>
    </row>
    <row r="19" spans="3:7">
      <c r="C19" s="14"/>
      <c r="D19" s="14"/>
      <c r="E19" s="14"/>
      <c r="F19" s="14"/>
      <c r="G19" s="14"/>
    </row>
    <row r="20" spans="3:7">
      <c r="C20" s="14"/>
      <c r="D20" s="14"/>
      <c r="E20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06" zoomScaleNormal="106" workbookViewId="0">
      <selection sqref="A1:K1"/>
    </sheetView>
  </sheetViews>
  <sheetFormatPr defaultRowHeight="15"/>
  <cols>
    <col min="1" max="1" width="3.42578125" style="2" customWidth="1"/>
    <col min="2" max="2" width="61.7109375" style="69" customWidth="1"/>
    <col min="3" max="3" width="11.28515625" style="2" bestFit="1" customWidth="1"/>
    <col min="4" max="4" width="7.85546875" style="70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140625" style="2" bestFit="1" customWidth="1"/>
    <col min="11" max="11" width="9.42578125" style="2" bestFit="1" customWidth="1"/>
    <col min="12" max="12" width="25.85546875" style="45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>
      <c r="A1" s="172" t="s">
        <v>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23"/>
    </row>
    <row r="2" spans="1:12" s="1" customFormat="1" ht="12.75">
      <c r="A2" s="2"/>
      <c r="B2" s="170" t="s">
        <v>84</v>
      </c>
      <c r="C2" s="171"/>
      <c r="D2" s="171"/>
      <c r="E2" s="171"/>
      <c r="F2" s="171"/>
      <c r="G2" s="171"/>
      <c r="H2" s="171"/>
      <c r="I2" s="171"/>
      <c r="J2" s="171"/>
      <c r="K2" s="171"/>
      <c r="L2" s="23"/>
    </row>
    <row r="3" spans="1:12" ht="12.75">
      <c r="A3" s="1"/>
      <c r="B3" s="178"/>
      <c r="C3" s="178"/>
      <c r="D3" s="178"/>
      <c r="E3" s="178"/>
      <c r="F3" s="178"/>
      <c r="G3" s="1"/>
      <c r="H3" s="1"/>
      <c r="I3" s="24"/>
      <c r="L3" s="23"/>
    </row>
    <row r="4" spans="1:12" ht="12.75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.75">
      <c r="A5" s="26"/>
      <c r="B5" s="27"/>
      <c r="C5" s="26"/>
      <c r="D5" s="28"/>
      <c r="E5" s="179" t="s">
        <v>46</v>
      </c>
      <c r="F5" s="179"/>
      <c r="G5" s="179"/>
      <c r="H5" s="179"/>
      <c r="I5" s="29">
        <f>K37</f>
        <v>0</v>
      </c>
      <c r="J5" s="30" t="s">
        <v>56</v>
      </c>
      <c r="K5" s="26"/>
      <c r="L5" s="23"/>
    </row>
    <row r="6" spans="1:12" ht="12.75">
      <c r="A6" s="31"/>
      <c r="B6" s="32" t="s">
        <v>35</v>
      </c>
      <c r="C6" s="33"/>
      <c r="D6" s="34"/>
      <c r="E6" s="173" t="s">
        <v>36</v>
      </c>
      <c r="F6" s="174"/>
      <c r="G6" s="174"/>
      <c r="H6" s="174"/>
      <c r="I6" s="174"/>
      <c r="J6" s="175"/>
      <c r="K6" s="35" t="s">
        <v>25</v>
      </c>
      <c r="L6" s="23"/>
    </row>
    <row r="7" spans="1:12" ht="30">
      <c r="A7" s="36" t="s">
        <v>0</v>
      </c>
      <c r="B7" s="133" t="s">
        <v>37</v>
      </c>
      <c r="C7" s="37" t="s">
        <v>38</v>
      </c>
      <c r="D7" s="37" t="s">
        <v>39</v>
      </c>
      <c r="E7" s="176" t="s">
        <v>55</v>
      </c>
      <c r="F7" s="177"/>
      <c r="G7" s="176" t="s">
        <v>48</v>
      </c>
      <c r="H7" s="177"/>
      <c r="I7" s="176" t="s">
        <v>49</v>
      </c>
      <c r="J7" s="177"/>
      <c r="K7" s="35"/>
      <c r="L7" s="23"/>
    </row>
    <row r="8" spans="1:12">
      <c r="A8" s="38"/>
      <c r="B8" s="134"/>
      <c r="C8" s="39"/>
      <c r="D8" s="39"/>
      <c r="E8" s="40" t="s">
        <v>40</v>
      </c>
      <c r="F8" s="40" t="s">
        <v>41</v>
      </c>
      <c r="G8" s="40" t="s">
        <v>40</v>
      </c>
      <c r="H8" s="40" t="s">
        <v>41</v>
      </c>
      <c r="I8" s="40" t="s">
        <v>40</v>
      </c>
      <c r="J8" s="40" t="s">
        <v>41</v>
      </c>
      <c r="K8" s="35"/>
      <c r="L8" s="23"/>
    </row>
    <row r="9" spans="1:12">
      <c r="A9" s="41"/>
      <c r="B9" s="135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ht="12.75">
      <c r="A10" s="99"/>
      <c r="B10" s="109" t="s">
        <v>17</v>
      </c>
      <c r="C10" s="110"/>
      <c r="D10" s="110"/>
      <c r="E10" s="110"/>
      <c r="F10" s="111"/>
      <c r="G10" s="111"/>
      <c r="H10" s="112"/>
      <c r="I10" s="111"/>
      <c r="J10" s="112"/>
      <c r="K10" s="113"/>
      <c r="L10" s="23"/>
    </row>
    <row r="11" spans="1:12" s="1" customFormat="1" ht="12.75">
      <c r="A11" s="99">
        <v>1</v>
      </c>
      <c r="B11" s="139" t="s">
        <v>63</v>
      </c>
      <c r="C11" s="103" t="s">
        <v>15</v>
      </c>
      <c r="D11" s="158">
        <v>150</v>
      </c>
      <c r="E11" s="100">
        <v>0</v>
      </c>
      <c r="F11" s="101">
        <f t="shared" ref="F11:F17" si="0">E11*D11</f>
        <v>0</v>
      </c>
      <c r="G11" s="100">
        <v>0</v>
      </c>
      <c r="H11" s="101">
        <f t="shared" ref="H11:H17" si="1">G11*D11</f>
        <v>0</v>
      </c>
      <c r="I11" s="100">
        <v>0</v>
      </c>
      <c r="J11" s="102">
        <f t="shared" ref="J11:J17" si="2">I11*D11</f>
        <v>0</v>
      </c>
      <c r="K11" s="101">
        <f t="shared" ref="K11:K17" si="3">F11+H11+J11</f>
        <v>0</v>
      </c>
      <c r="L11" s="23"/>
    </row>
    <row r="12" spans="1:12" s="1" customFormat="1" ht="25.5" customHeight="1">
      <c r="A12" s="99">
        <v>2</v>
      </c>
      <c r="B12" s="139" t="s">
        <v>77</v>
      </c>
      <c r="C12" s="103" t="s">
        <v>15</v>
      </c>
      <c r="D12" s="158">
        <v>350</v>
      </c>
      <c r="E12" s="100">
        <v>0</v>
      </c>
      <c r="F12" s="101">
        <f t="shared" ref="F12" si="4">E12*D12</f>
        <v>0</v>
      </c>
      <c r="G12" s="100">
        <v>0</v>
      </c>
      <c r="H12" s="101">
        <f t="shared" ref="H12" si="5">G12*D12</f>
        <v>0</v>
      </c>
      <c r="I12" s="100">
        <v>0</v>
      </c>
      <c r="J12" s="102">
        <f t="shared" ref="J12" si="6">I12*D12</f>
        <v>0</v>
      </c>
      <c r="K12" s="101">
        <f t="shared" ref="K12" si="7">F12+H12+J12</f>
        <v>0</v>
      </c>
      <c r="L12" s="23"/>
    </row>
    <row r="13" spans="1:12" s="1" customFormat="1" ht="24">
      <c r="A13" s="99">
        <v>3</v>
      </c>
      <c r="B13" s="139" t="s">
        <v>79</v>
      </c>
      <c r="C13" s="103" t="s">
        <v>15</v>
      </c>
      <c r="D13" s="158">
        <v>390</v>
      </c>
      <c r="E13" s="100">
        <v>0</v>
      </c>
      <c r="F13" s="101">
        <f t="shared" ref="F13" si="8">E13*D13</f>
        <v>0</v>
      </c>
      <c r="G13" s="100">
        <v>0</v>
      </c>
      <c r="H13" s="101">
        <f t="shared" ref="H13" si="9">G13*D13</f>
        <v>0</v>
      </c>
      <c r="I13" s="100">
        <v>0</v>
      </c>
      <c r="J13" s="102">
        <f t="shared" ref="J13" si="10">I13*D13</f>
        <v>0</v>
      </c>
      <c r="K13" s="101">
        <f t="shared" ref="K13" si="11">F13+H13+J13</f>
        <v>0</v>
      </c>
      <c r="L13" s="23"/>
    </row>
    <row r="14" spans="1:12" s="1" customFormat="1" ht="12.75">
      <c r="A14" s="99">
        <v>4</v>
      </c>
      <c r="B14" s="139" t="s">
        <v>64</v>
      </c>
      <c r="C14" s="103" t="s">
        <v>15</v>
      </c>
      <c r="D14" s="158">
        <v>178</v>
      </c>
      <c r="E14" s="100">
        <v>0</v>
      </c>
      <c r="F14" s="101">
        <f t="shared" ref="F14" si="12">E14*D14</f>
        <v>0</v>
      </c>
      <c r="G14" s="100">
        <v>0</v>
      </c>
      <c r="H14" s="101">
        <f t="shared" ref="H14" si="13">G14*D14</f>
        <v>0</v>
      </c>
      <c r="I14" s="100">
        <v>0</v>
      </c>
      <c r="J14" s="102">
        <f t="shared" ref="J14" si="14">I14*D14</f>
        <v>0</v>
      </c>
      <c r="K14" s="101">
        <f t="shared" ref="K14" si="15">F14+H14+J14</f>
        <v>0</v>
      </c>
      <c r="L14" s="23"/>
    </row>
    <row r="15" spans="1:12" s="1" customFormat="1" ht="12.75">
      <c r="A15" s="99">
        <v>5</v>
      </c>
      <c r="B15" s="160" t="s">
        <v>83</v>
      </c>
      <c r="C15" s="161" t="s">
        <v>6</v>
      </c>
      <c r="D15" s="158">
        <v>13</v>
      </c>
      <c r="E15" s="100">
        <v>0</v>
      </c>
      <c r="F15" s="101">
        <f t="shared" ref="F15" si="16">E15*D15</f>
        <v>0</v>
      </c>
      <c r="G15" s="100">
        <v>0</v>
      </c>
      <c r="H15" s="101">
        <f t="shared" ref="H15" si="17">G15*D15</f>
        <v>0</v>
      </c>
      <c r="I15" s="100">
        <v>0</v>
      </c>
      <c r="J15" s="102">
        <f t="shared" ref="J15" si="18">I15*D15</f>
        <v>0</v>
      </c>
      <c r="K15" s="101">
        <f t="shared" ref="K15" si="19">F15+H15+J15</f>
        <v>0</v>
      </c>
      <c r="L15" s="23"/>
    </row>
    <row r="16" spans="1:12" s="1" customFormat="1" ht="27.75" customHeight="1">
      <c r="A16" s="99">
        <v>6</v>
      </c>
      <c r="B16" s="139" t="s">
        <v>16</v>
      </c>
      <c r="C16" s="103" t="s">
        <v>18</v>
      </c>
      <c r="D16" s="158">
        <v>35</v>
      </c>
      <c r="E16" s="100">
        <v>0</v>
      </c>
      <c r="F16" s="101">
        <f t="shared" si="0"/>
        <v>0</v>
      </c>
      <c r="G16" s="100">
        <v>0</v>
      </c>
      <c r="H16" s="101">
        <f t="shared" si="1"/>
        <v>0</v>
      </c>
      <c r="I16" s="100">
        <v>0</v>
      </c>
      <c r="J16" s="102">
        <f t="shared" si="2"/>
        <v>0</v>
      </c>
      <c r="K16" s="101">
        <f t="shared" si="3"/>
        <v>0</v>
      </c>
      <c r="L16" s="23"/>
    </row>
    <row r="17" spans="1:13" s="1" customFormat="1" ht="12.75">
      <c r="A17" s="99">
        <v>7</v>
      </c>
      <c r="B17" s="139" t="s">
        <v>7</v>
      </c>
      <c r="C17" s="103" t="s">
        <v>18</v>
      </c>
      <c r="D17" s="158">
        <v>35</v>
      </c>
      <c r="E17" s="100">
        <v>0</v>
      </c>
      <c r="F17" s="101">
        <f t="shared" si="0"/>
        <v>0</v>
      </c>
      <c r="G17" s="100">
        <v>0</v>
      </c>
      <c r="H17" s="101">
        <f t="shared" si="1"/>
        <v>0</v>
      </c>
      <c r="I17" s="100">
        <v>0</v>
      </c>
      <c r="J17" s="102">
        <f t="shared" si="2"/>
        <v>0</v>
      </c>
      <c r="K17" s="101">
        <f t="shared" si="3"/>
        <v>0</v>
      </c>
      <c r="L17" s="23"/>
    </row>
    <row r="18" spans="1:13" s="1" customFormat="1" ht="24">
      <c r="A18" s="99"/>
      <c r="B18" s="104" t="s">
        <v>57</v>
      </c>
      <c r="C18" s="105"/>
      <c r="D18" s="115"/>
      <c r="E18" s="106"/>
      <c r="F18" s="107"/>
      <c r="G18" s="106"/>
      <c r="H18" s="107"/>
      <c r="I18" s="106"/>
      <c r="J18" s="108"/>
      <c r="K18" s="107"/>
      <c r="L18" s="23"/>
    </row>
    <row r="19" spans="1:13" s="1" customFormat="1" ht="12.75">
      <c r="A19" s="99">
        <v>1</v>
      </c>
      <c r="B19" s="139" t="s">
        <v>81</v>
      </c>
      <c r="C19" s="103" t="s">
        <v>15</v>
      </c>
      <c r="D19" s="158">
        <v>8</v>
      </c>
      <c r="E19" s="100">
        <v>0</v>
      </c>
      <c r="F19" s="101">
        <f t="shared" ref="F19" si="20">E19*D19</f>
        <v>0</v>
      </c>
      <c r="G19" s="100">
        <v>0</v>
      </c>
      <c r="H19" s="101">
        <f t="shared" ref="H19" si="21">G19*D19</f>
        <v>0</v>
      </c>
      <c r="I19" s="100">
        <v>0</v>
      </c>
      <c r="J19" s="102">
        <f t="shared" ref="J19" si="22">I19*D19</f>
        <v>0</v>
      </c>
      <c r="K19" s="101">
        <f t="shared" ref="K19" si="23">F19+H19+J19</f>
        <v>0</v>
      </c>
      <c r="L19" s="23"/>
    </row>
    <row r="20" spans="1:13" s="1" customFormat="1" ht="24">
      <c r="A20" s="99">
        <v>2</v>
      </c>
      <c r="B20" s="139" t="s">
        <v>78</v>
      </c>
      <c r="C20" s="103" t="s">
        <v>15</v>
      </c>
      <c r="D20" s="158">
        <v>60</v>
      </c>
      <c r="E20" s="100">
        <v>0</v>
      </c>
      <c r="F20" s="101">
        <f t="shared" ref="F20" si="24">E20*D20</f>
        <v>0</v>
      </c>
      <c r="G20" s="100">
        <v>0</v>
      </c>
      <c r="H20" s="101">
        <f t="shared" ref="H20" si="25">G20*D20</f>
        <v>0</v>
      </c>
      <c r="I20" s="100">
        <v>0</v>
      </c>
      <c r="J20" s="102">
        <f t="shared" ref="J20" si="26">I20*D20</f>
        <v>0</v>
      </c>
      <c r="K20" s="101">
        <f t="shared" ref="K20" si="27">F20+H20+J20</f>
        <v>0</v>
      </c>
      <c r="L20" s="23"/>
    </row>
    <row r="21" spans="1:13" s="1" customFormat="1" ht="12.75">
      <c r="A21" s="99"/>
      <c r="B21" s="104" t="s">
        <v>19</v>
      </c>
      <c r="C21" s="105"/>
      <c r="D21" s="115"/>
      <c r="E21" s="106"/>
      <c r="F21" s="107"/>
      <c r="G21" s="106"/>
      <c r="H21" s="107"/>
      <c r="I21" s="106"/>
      <c r="J21" s="108"/>
      <c r="K21" s="107"/>
      <c r="L21" s="23"/>
    </row>
    <row r="22" spans="1:13" s="1" customFormat="1" ht="24">
      <c r="A22" s="99">
        <v>1</v>
      </c>
      <c r="B22" s="139" t="s">
        <v>43</v>
      </c>
      <c r="C22" s="103" t="s">
        <v>15</v>
      </c>
      <c r="D22" s="158">
        <v>350</v>
      </c>
      <c r="E22" s="100">
        <v>0</v>
      </c>
      <c r="F22" s="101">
        <f t="shared" ref="F22" si="28">E22*D22</f>
        <v>0</v>
      </c>
      <c r="G22" s="100">
        <v>0</v>
      </c>
      <c r="H22" s="101">
        <f t="shared" ref="H22" si="29">G22*D22</f>
        <v>0</v>
      </c>
      <c r="I22" s="100">
        <v>0</v>
      </c>
      <c r="J22" s="102">
        <f t="shared" ref="J22" si="30">I22*D22</f>
        <v>0</v>
      </c>
      <c r="K22" s="101">
        <f t="shared" ref="K22" si="31">F22+H22+J22</f>
        <v>0</v>
      </c>
      <c r="L22" s="23"/>
    </row>
    <row r="23" spans="1:13" s="1" customFormat="1" ht="12.75">
      <c r="A23" s="99">
        <v>2</v>
      </c>
      <c r="B23" s="140" t="s">
        <v>74</v>
      </c>
      <c r="C23" s="103" t="s">
        <v>15</v>
      </c>
      <c r="D23" s="158">
        <v>350</v>
      </c>
      <c r="E23" s="100">
        <v>0</v>
      </c>
      <c r="F23" s="101">
        <f t="shared" ref="F23" si="32">E23*D23</f>
        <v>0</v>
      </c>
      <c r="G23" s="100">
        <v>0</v>
      </c>
      <c r="H23" s="101">
        <f t="shared" ref="H23" si="33">G23*D23</f>
        <v>0</v>
      </c>
      <c r="I23" s="100">
        <v>0</v>
      </c>
      <c r="J23" s="102">
        <f t="shared" ref="J23" si="34">I23*D23</f>
        <v>0</v>
      </c>
      <c r="K23" s="101">
        <f t="shared" ref="K23" si="35">F23+H23+J23</f>
        <v>0</v>
      </c>
      <c r="L23" s="23"/>
    </row>
    <row r="24" spans="1:13" s="1" customFormat="1">
      <c r="A24" s="99"/>
      <c r="B24" s="104" t="s">
        <v>20</v>
      </c>
      <c r="C24" s="105"/>
      <c r="D24" s="115"/>
      <c r="E24" s="106"/>
      <c r="F24" s="107"/>
      <c r="G24" s="106"/>
      <c r="H24" s="107"/>
      <c r="I24" s="106"/>
      <c r="J24" s="108"/>
      <c r="K24" s="107"/>
      <c r="L24" s="45"/>
    </row>
    <row r="25" spans="1:13" s="1" customFormat="1" ht="24">
      <c r="A25" s="99">
        <v>1</v>
      </c>
      <c r="B25" s="139" t="s">
        <v>82</v>
      </c>
      <c r="C25" s="103" t="s">
        <v>6</v>
      </c>
      <c r="D25" s="158">
        <v>1</v>
      </c>
      <c r="E25" s="100">
        <v>0</v>
      </c>
      <c r="F25" s="101">
        <f t="shared" ref="F25" si="36">E25*D25</f>
        <v>0</v>
      </c>
      <c r="G25" s="100">
        <v>0</v>
      </c>
      <c r="H25" s="101">
        <f t="shared" ref="H25" si="37">G25*D25</f>
        <v>0</v>
      </c>
      <c r="I25" s="100">
        <v>0</v>
      </c>
      <c r="J25" s="102">
        <f t="shared" ref="J25" si="38">I25*D25</f>
        <v>0</v>
      </c>
      <c r="K25" s="101">
        <f t="shared" ref="K25" si="39">F25+H25+J25</f>
        <v>0</v>
      </c>
      <c r="L25" s="45"/>
    </row>
    <row r="26" spans="1:13" s="1" customFormat="1" ht="24">
      <c r="A26" s="99">
        <v>2</v>
      </c>
      <c r="B26" s="139" t="s">
        <v>80</v>
      </c>
      <c r="C26" s="103" t="s">
        <v>6</v>
      </c>
      <c r="D26" s="158">
        <v>1</v>
      </c>
      <c r="E26" s="100">
        <v>0</v>
      </c>
      <c r="F26" s="101">
        <f t="shared" ref="F26" si="40">E26*D26</f>
        <v>0</v>
      </c>
      <c r="G26" s="100">
        <v>0</v>
      </c>
      <c r="H26" s="101">
        <f t="shared" ref="H26" si="41">G26*D26</f>
        <v>0</v>
      </c>
      <c r="I26" s="100">
        <v>0</v>
      </c>
      <c r="J26" s="102">
        <f t="shared" ref="J26" si="42">I26*D26</f>
        <v>0</v>
      </c>
      <c r="K26" s="101">
        <f t="shared" ref="K26" si="43">F26+H26+J26</f>
        <v>0</v>
      </c>
      <c r="L26" s="45"/>
    </row>
    <row r="27" spans="1:13" s="1" customFormat="1">
      <c r="A27" s="99">
        <v>3</v>
      </c>
      <c r="B27" s="141" t="s">
        <v>65</v>
      </c>
      <c r="C27" s="103" t="s">
        <v>6</v>
      </c>
      <c r="D27" s="158">
        <v>20</v>
      </c>
      <c r="E27" s="100">
        <v>0</v>
      </c>
      <c r="F27" s="101">
        <f t="shared" ref="F27" si="44">E27*D27</f>
        <v>0</v>
      </c>
      <c r="G27" s="100">
        <v>0</v>
      </c>
      <c r="H27" s="101">
        <f t="shared" ref="H27" si="45">G27*D27</f>
        <v>0</v>
      </c>
      <c r="I27" s="100">
        <v>0</v>
      </c>
      <c r="J27" s="102">
        <f t="shared" ref="J27" si="46">I27*D27</f>
        <v>0</v>
      </c>
      <c r="K27" s="101">
        <f t="shared" ref="K27" si="47">F27+H27+J27</f>
        <v>0</v>
      </c>
      <c r="L27" s="45"/>
      <c r="M27" s="116"/>
    </row>
    <row r="28" spans="1:13" s="1" customFormat="1">
      <c r="A28" s="99"/>
      <c r="B28" s="104" t="s">
        <v>23</v>
      </c>
      <c r="C28" s="105"/>
      <c r="D28" s="115"/>
      <c r="E28" s="106"/>
      <c r="F28" s="107"/>
      <c r="G28" s="106"/>
      <c r="H28" s="108"/>
      <c r="I28" s="106"/>
      <c r="J28" s="108"/>
      <c r="K28" s="107"/>
      <c r="L28" s="45"/>
    </row>
    <row r="29" spans="1:13" s="1" customFormat="1" ht="36">
      <c r="A29" s="99">
        <v>1</v>
      </c>
      <c r="B29" s="142" t="s">
        <v>86</v>
      </c>
      <c r="C29" s="143" t="s">
        <v>15</v>
      </c>
      <c r="D29" s="159">
        <v>454</v>
      </c>
      <c r="E29" s="136">
        <v>0</v>
      </c>
      <c r="F29" s="137">
        <f t="shared" ref="F29:F30" si="48">E29*D29</f>
        <v>0</v>
      </c>
      <c r="G29" s="136">
        <v>0</v>
      </c>
      <c r="H29" s="137">
        <f t="shared" ref="H29:H30" si="49">G29*D29</f>
        <v>0</v>
      </c>
      <c r="I29" s="136">
        <v>0</v>
      </c>
      <c r="J29" s="138">
        <f t="shared" ref="J29:J30" si="50">I29*D29</f>
        <v>0</v>
      </c>
      <c r="K29" s="137">
        <f t="shared" ref="K29:K30" si="51">F29+H29+J29</f>
        <v>0</v>
      </c>
      <c r="L29" s="45"/>
    </row>
    <row r="30" spans="1:13" s="1" customFormat="1">
      <c r="A30" s="99">
        <v>2</v>
      </c>
      <c r="B30" s="142" t="s">
        <v>68</v>
      </c>
      <c r="C30" s="143" t="s">
        <v>15</v>
      </c>
      <c r="D30" s="159">
        <v>30</v>
      </c>
      <c r="E30" s="136">
        <v>0</v>
      </c>
      <c r="F30" s="137">
        <f t="shared" si="48"/>
        <v>0</v>
      </c>
      <c r="G30" s="136">
        <v>0</v>
      </c>
      <c r="H30" s="137">
        <f t="shared" si="49"/>
        <v>0</v>
      </c>
      <c r="I30" s="136">
        <v>0</v>
      </c>
      <c r="J30" s="138">
        <f t="shared" si="50"/>
        <v>0</v>
      </c>
      <c r="K30" s="137">
        <f t="shared" si="51"/>
        <v>0</v>
      </c>
      <c r="L30" s="45"/>
    </row>
    <row r="31" spans="1:13" s="1" customFormat="1">
      <c r="A31" s="48"/>
      <c r="B31" s="49" t="s">
        <v>8</v>
      </c>
      <c r="C31" s="50"/>
      <c r="D31" s="51"/>
      <c r="E31" s="52"/>
      <c r="F31" s="9">
        <f>SUM(F11:F30)</f>
        <v>0</v>
      </c>
      <c r="G31" s="53"/>
      <c r="H31" s="54">
        <f>SUM(H11:H30)</f>
        <v>0</v>
      </c>
      <c r="I31" s="53"/>
      <c r="J31" s="54">
        <f>SUM(J11:J30)</f>
        <v>0</v>
      </c>
      <c r="K31" s="9">
        <f>F31+H31+J31</f>
        <v>0</v>
      </c>
      <c r="L31" s="45"/>
    </row>
    <row r="32" spans="1:13" s="1" customFormat="1">
      <c r="A32" s="48"/>
      <c r="B32" s="55" t="s">
        <v>9</v>
      </c>
      <c r="C32" s="56">
        <v>0</v>
      </c>
      <c r="D32" s="51"/>
      <c r="E32" s="52"/>
      <c r="F32" s="43"/>
      <c r="G32" s="52"/>
      <c r="H32" s="9"/>
      <c r="I32" s="52"/>
      <c r="J32" s="44"/>
      <c r="K32" s="9">
        <f>K31*C32</f>
        <v>0</v>
      </c>
      <c r="L32" s="45"/>
    </row>
    <row r="33" spans="1:12" s="1" customFormat="1">
      <c r="A33" s="48"/>
      <c r="B33" s="55" t="s">
        <v>10</v>
      </c>
      <c r="C33" s="50"/>
      <c r="D33" s="51"/>
      <c r="E33" s="52"/>
      <c r="F33" s="43"/>
      <c r="G33" s="52"/>
      <c r="H33" s="9"/>
      <c r="I33" s="52"/>
      <c r="J33" s="44"/>
      <c r="K33" s="9">
        <f>K31+K32</f>
        <v>0</v>
      </c>
      <c r="L33" s="45"/>
    </row>
    <row r="34" spans="1:12" s="1" customFormat="1">
      <c r="A34" s="48"/>
      <c r="B34" s="55" t="s">
        <v>11</v>
      </c>
      <c r="C34" s="56">
        <v>0</v>
      </c>
      <c r="D34" s="51"/>
      <c r="E34" s="52"/>
      <c r="F34" s="43"/>
      <c r="G34" s="52"/>
      <c r="H34" s="9"/>
      <c r="I34" s="52"/>
      <c r="J34" s="44"/>
      <c r="K34" s="9">
        <f>K33*C34</f>
        <v>0</v>
      </c>
      <c r="L34" s="45"/>
    </row>
    <row r="35" spans="1:12" s="1" customFormat="1">
      <c r="A35" s="48"/>
      <c r="B35" s="49" t="s">
        <v>10</v>
      </c>
      <c r="C35" s="50"/>
      <c r="D35" s="51"/>
      <c r="E35" s="52"/>
      <c r="F35" s="43"/>
      <c r="G35" s="52"/>
      <c r="H35" s="9"/>
      <c r="I35" s="52"/>
      <c r="J35" s="44"/>
      <c r="K35" s="9">
        <f>K34+K33</f>
        <v>0</v>
      </c>
      <c r="L35" s="45"/>
    </row>
    <row r="36" spans="1:12" s="1" customFormat="1">
      <c r="A36" s="48"/>
      <c r="B36" s="49" t="s">
        <v>12</v>
      </c>
      <c r="C36" s="57">
        <v>0.18</v>
      </c>
      <c r="D36" s="58"/>
      <c r="E36" s="52"/>
      <c r="F36" s="43"/>
      <c r="G36" s="52"/>
      <c r="H36" s="9"/>
      <c r="I36" s="52"/>
      <c r="J36" s="44"/>
      <c r="K36" s="9">
        <f>K35*C36</f>
        <v>0</v>
      </c>
      <c r="L36" s="45"/>
    </row>
    <row r="37" spans="1:12" s="1" customFormat="1">
      <c r="A37" s="31"/>
      <c r="B37" s="59" t="s">
        <v>13</v>
      </c>
      <c r="C37" s="31"/>
      <c r="D37" s="60"/>
      <c r="E37" s="61"/>
      <c r="F37" s="62"/>
      <c r="G37" s="61"/>
      <c r="H37" s="63"/>
      <c r="I37" s="61"/>
      <c r="J37" s="64"/>
      <c r="K37" s="63">
        <f>K35+K36</f>
        <v>0</v>
      </c>
      <c r="L37" s="45"/>
    </row>
    <row r="38" spans="1:12" s="1" customFormat="1">
      <c r="A38" s="14"/>
      <c r="B38" s="65"/>
      <c r="C38" s="14"/>
      <c r="D38" s="66"/>
      <c r="E38" s="14"/>
      <c r="F38" s="14"/>
      <c r="G38" s="14"/>
      <c r="H38" s="14"/>
      <c r="I38" s="14"/>
      <c r="J38" s="14"/>
      <c r="K38" s="14"/>
      <c r="L38" s="45"/>
    </row>
    <row r="39" spans="1:12" s="1" customFormat="1">
      <c r="A39" s="14"/>
      <c r="B39" s="65"/>
      <c r="C39" s="14"/>
      <c r="D39" s="66"/>
      <c r="E39" s="14"/>
      <c r="F39" s="14"/>
      <c r="G39" s="14"/>
      <c r="H39" s="14"/>
      <c r="I39" s="14"/>
      <c r="J39" s="14"/>
      <c r="K39" s="14"/>
      <c r="L39" s="45"/>
    </row>
    <row r="40" spans="1:12" s="1" customFormat="1">
      <c r="A40" s="14"/>
      <c r="B40" s="65"/>
      <c r="C40" s="14"/>
      <c r="D40" s="66"/>
      <c r="E40" s="12"/>
      <c r="F40" s="14"/>
      <c r="G40" s="14"/>
      <c r="H40" s="14"/>
      <c r="I40" s="14"/>
      <c r="J40" s="14"/>
      <c r="K40" s="14"/>
      <c r="L40" s="45"/>
    </row>
    <row r="41" spans="1:12" s="1" customFormat="1">
      <c r="B41" s="67"/>
      <c r="D41" s="68"/>
      <c r="L41" s="45"/>
    </row>
    <row r="42" spans="1:12" s="1" customFormat="1">
      <c r="B42" s="67"/>
      <c r="D42" s="68"/>
      <c r="L42" s="45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9" workbookViewId="0">
      <selection activeCell="B12" sqref="B12"/>
    </sheetView>
  </sheetViews>
  <sheetFormatPr defaultColWidth="9.140625" defaultRowHeight="15"/>
  <cols>
    <col min="1" max="1" width="3.85546875" style="76" bestFit="1" customWidth="1"/>
    <col min="2" max="2" width="71" style="77" customWidth="1"/>
    <col min="3" max="3" width="9.140625" style="76" customWidth="1"/>
    <col min="4" max="4" width="9.85546875" style="76" customWidth="1"/>
    <col min="5" max="5" width="15.28515625" style="77" customWidth="1"/>
    <col min="6" max="6" width="8.140625" style="76" customWidth="1"/>
    <col min="7" max="7" width="13.85546875" style="98" customWidth="1"/>
    <col min="8" max="8" width="5.85546875" style="76" customWidth="1"/>
    <col min="9" max="9" width="12.42578125" style="76" customWidth="1"/>
    <col min="10" max="10" width="8.42578125" style="76" customWidth="1"/>
    <col min="11" max="11" width="11.42578125" style="76" customWidth="1"/>
    <col min="12" max="16384" width="9.140625" style="76"/>
  </cols>
  <sheetData>
    <row r="1" spans="1:11" s="75" customFormat="1">
      <c r="A1" s="71"/>
      <c r="B1" s="145" t="s">
        <v>44</v>
      </c>
      <c r="C1" s="71"/>
      <c r="D1" s="71"/>
      <c r="E1" s="72"/>
      <c r="F1" s="71"/>
      <c r="G1" s="71"/>
      <c r="H1" s="73"/>
      <c r="I1" s="73"/>
      <c r="J1" s="74"/>
      <c r="K1" s="74"/>
    </row>
    <row r="2" spans="1:11" s="75" customFormat="1">
      <c r="A2" s="71"/>
      <c r="B2" s="170" t="s">
        <v>85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s="75" customFormat="1">
      <c r="A3" s="71"/>
      <c r="B3" s="71"/>
      <c r="C3" s="71"/>
      <c r="D3" s="71"/>
      <c r="E3" s="72"/>
      <c r="F3" s="71"/>
      <c r="G3" s="71"/>
      <c r="H3" s="71"/>
      <c r="I3" s="73"/>
      <c r="J3" s="74"/>
      <c r="K3" s="74"/>
    </row>
    <row r="4" spans="1:11" s="75" customFormat="1">
      <c r="A4" s="180" t="s">
        <v>45</v>
      </c>
      <c r="B4" s="180"/>
      <c r="C4" s="155"/>
      <c r="D4" s="155"/>
      <c r="E4" s="156"/>
      <c r="F4" s="155"/>
      <c r="G4" s="155"/>
      <c r="H4" s="155"/>
      <c r="I4" s="25"/>
      <c r="J4" s="46"/>
      <c r="K4" s="74"/>
    </row>
    <row r="5" spans="1:11" s="75" customFormat="1">
      <c r="A5" s="155"/>
      <c r="B5" s="155" t="s">
        <v>21</v>
      </c>
      <c r="C5" s="155" t="s">
        <v>46</v>
      </c>
      <c r="D5" s="155"/>
      <c r="E5" s="156"/>
      <c r="F5" s="155"/>
      <c r="G5" s="155"/>
      <c r="H5" s="157">
        <f>K32</f>
        <v>0</v>
      </c>
      <c r="I5" s="25" t="s">
        <v>56</v>
      </c>
      <c r="J5" s="46"/>
      <c r="K5" s="74"/>
    </row>
    <row r="6" spans="1:11" s="75" customFormat="1" ht="15.75">
      <c r="A6" s="76"/>
      <c r="B6" s="76"/>
      <c r="C6" s="76"/>
      <c r="D6" s="76"/>
      <c r="E6" s="77"/>
      <c r="F6" s="76"/>
      <c r="G6" s="76"/>
      <c r="H6" s="71"/>
      <c r="I6" s="74"/>
      <c r="J6" s="74"/>
      <c r="K6" s="74"/>
    </row>
    <row r="7" spans="1:11">
      <c r="A7" s="31"/>
      <c r="B7" s="32" t="s">
        <v>35</v>
      </c>
      <c r="C7" s="33"/>
      <c r="D7" s="34"/>
      <c r="E7" s="173" t="s">
        <v>36</v>
      </c>
      <c r="F7" s="174"/>
      <c r="G7" s="174"/>
      <c r="H7" s="174"/>
      <c r="I7" s="174"/>
      <c r="J7" s="175"/>
      <c r="K7" s="35" t="s">
        <v>25</v>
      </c>
    </row>
    <row r="8" spans="1:11" ht="38.25">
      <c r="A8" s="152" t="s">
        <v>0</v>
      </c>
      <c r="B8" s="133" t="s">
        <v>37</v>
      </c>
      <c r="C8" s="133" t="s">
        <v>38</v>
      </c>
      <c r="D8" s="133" t="s">
        <v>39</v>
      </c>
      <c r="E8" s="181" t="s">
        <v>55</v>
      </c>
      <c r="F8" s="182"/>
      <c r="G8" s="181" t="s">
        <v>48</v>
      </c>
      <c r="H8" s="182"/>
      <c r="I8" s="181" t="s">
        <v>49</v>
      </c>
      <c r="J8" s="182"/>
      <c r="K8" s="35"/>
    </row>
    <row r="9" spans="1:11">
      <c r="A9" s="153"/>
      <c r="B9" s="134"/>
      <c r="C9" s="154"/>
      <c r="D9" s="154"/>
      <c r="E9" s="40" t="s">
        <v>40</v>
      </c>
      <c r="F9" s="40" t="s">
        <v>41</v>
      </c>
      <c r="G9" s="40" t="s">
        <v>40</v>
      </c>
      <c r="H9" s="40" t="s">
        <v>41</v>
      </c>
      <c r="I9" s="40" t="s">
        <v>40</v>
      </c>
      <c r="J9" s="40" t="s">
        <v>41</v>
      </c>
      <c r="K9" s="35"/>
    </row>
    <row r="10" spans="1:11">
      <c r="A10" s="40"/>
      <c r="B10" s="135">
        <v>2</v>
      </c>
      <c r="C10" s="40">
        <v>3</v>
      </c>
      <c r="D10" s="40">
        <v>4</v>
      </c>
      <c r="E10" s="40">
        <v>5</v>
      </c>
      <c r="F10" s="40" t="s">
        <v>1</v>
      </c>
      <c r="G10" s="40">
        <v>7</v>
      </c>
      <c r="H10" s="40" t="s">
        <v>2</v>
      </c>
      <c r="I10" s="40">
        <v>9</v>
      </c>
      <c r="J10" s="40" t="s">
        <v>3</v>
      </c>
      <c r="K10" s="40" t="s">
        <v>4</v>
      </c>
    </row>
    <row r="11" spans="1:11">
      <c r="A11" s="187" t="s">
        <v>34</v>
      </c>
      <c r="B11" s="188"/>
      <c r="C11" s="189"/>
      <c r="D11" s="144"/>
      <c r="E11" s="118"/>
      <c r="F11" s="119"/>
      <c r="G11" s="121"/>
      <c r="H11" s="119"/>
      <c r="I11" s="118"/>
      <c r="J11" s="120"/>
      <c r="K11" s="114"/>
    </row>
    <row r="12" spans="1:11" s="149" customFormat="1" ht="12.75">
      <c r="A12" s="122">
        <v>1</v>
      </c>
      <c r="B12" s="146" t="s">
        <v>58</v>
      </c>
      <c r="C12" s="123" t="s">
        <v>22</v>
      </c>
      <c r="D12" s="147">
        <v>350</v>
      </c>
      <c r="E12" s="148">
        <v>0</v>
      </c>
      <c r="F12" s="124">
        <f t="shared" ref="F12:F25" si="0">E12*D12</f>
        <v>0</v>
      </c>
      <c r="G12" s="148">
        <v>0</v>
      </c>
      <c r="H12" s="124">
        <f t="shared" ref="H12:H25" si="1">G12*D12</f>
        <v>0</v>
      </c>
      <c r="I12" s="148">
        <v>0</v>
      </c>
      <c r="J12" s="125">
        <f t="shared" ref="J12:J25" si="2">I12*D12</f>
        <v>0</v>
      </c>
      <c r="K12" s="126">
        <f t="shared" ref="K12:K25" si="3">F12+H12+J12</f>
        <v>0</v>
      </c>
    </row>
    <row r="13" spans="1:11" s="149" customFormat="1" ht="12.75">
      <c r="A13" s="122">
        <v>2</v>
      </c>
      <c r="B13" s="146" t="s">
        <v>27</v>
      </c>
      <c r="C13" s="123" t="s">
        <v>22</v>
      </c>
      <c r="D13" s="147">
        <v>150</v>
      </c>
      <c r="E13" s="148">
        <v>0</v>
      </c>
      <c r="F13" s="124">
        <f t="shared" si="0"/>
        <v>0</v>
      </c>
      <c r="G13" s="148">
        <v>0</v>
      </c>
      <c r="H13" s="124">
        <f t="shared" si="1"/>
        <v>0</v>
      </c>
      <c r="I13" s="148">
        <v>0</v>
      </c>
      <c r="J13" s="125">
        <f t="shared" si="2"/>
        <v>0</v>
      </c>
      <c r="K13" s="126">
        <f t="shared" si="3"/>
        <v>0</v>
      </c>
    </row>
    <row r="14" spans="1:11" s="149" customFormat="1" ht="12">
      <c r="A14" s="190" t="s">
        <v>59</v>
      </c>
      <c r="B14" s="186"/>
      <c r="C14" s="186"/>
      <c r="D14" s="186"/>
      <c r="E14" s="127"/>
      <c r="F14" s="128"/>
      <c r="G14" s="127"/>
      <c r="H14" s="128"/>
      <c r="I14" s="127"/>
      <c r="J14" s="129"/>
      <c r="K14" s="130"/>
    </row>
    <row r="15" spans="1:11" s="149" customFormat="1" ht="12.75">
      <c r="A15" s="122">
        <v>1</v>
      </c>
      <c r="B15" s="150" t="s">
        <v>60</v>
      </c>
      <c r="C15" s="123" t="s">
        <v>22</v>
      </c>
      <c r="D15" s="147">
        <v>200</v>
      </c>
      <c r="E15" s="148">
        <v>0</v>
      </c>
      <c r="F15" s="124">
        <f t="shared" si="0"/>
        <v>0</v>
      </c>
      <c r="G15" s="148">
        <v>0</v>
      </c>
      <c r="H15" s="124">
        <f t="shared" si="1"/>
        <v>0</v>
      </c>
      <c r="I15" s="148">
        <v>0</v>
      </c>
      <c r="J15" s="125">
        <f t="shared" si="2"/>
        <v>0</v>
      </c>
      <c r="K15" s="126">
        <f t="shared" si="3"/>
        <v>0</v>
      </c>
    </row>
    <row r="16" spans="1:11" s="149" customFormat="1" ht="12.75">
      <c r="A16" s="122">
        <v>2</v>
      </c>
      <c r="B16" s="150" t="s">
        <v>61</v>
      </c>
      <c r="C16" s="131" t="s">
        <v>14</v>
      </c>
      <c r="D16" s="147">
        <v>60</v>
      </c>
      <c r="E16" s="148">
        <v>0</v>
      </c>
      <c r="F16" s="124">
        <f t="shared" si="0"/>
        <v>0</v>
      </c>
      <c r="G16" s="148">
        <v>0</v>
      </c>
      <c r="H16" s="124">
        <f t="shared" si="1"/>
        <v>0</v>
      </c>
      <c r="I16" s="148">
        <v>0</v>
      </c>
      <c r="J16" s="125">
        <f t="shared" si="2"/>
        <v>0</v>
      </c>
      <c r="K16" s="126">
        <f t="shared" si="3"/>
        <v>0</v>
      </c>
    </row>
    <row r="17" spans="1:11" s="149" customFormat="1" ht="12.75">
      <c r="A17" s="122">
        <v>3</v>
      </c>
      <c r="B17" s="150" t="s">
        <v>62</v>
      </c>
      <c r="C17" s="131" t="s">
        <v>14</v>
      </c>
      <c r="D17" s="147">
        <v>40</v>
      </c>
      <c r="E17" s="148">
        <v>0</v>
      </c>
      <c r="F17" s="124">
        <f t="shared" si="0"/>
        <v>0</v>
      </c>
      <c r="G17" s="148">
        <v>0</v>
      </c>
      <c r="H17" s="124">
        <f t="shared" si="1"/>
        <v>0</v>
      </c>
      <c r="I17" s="148">
        <v>0</v>
      </c>
      <c r="J17" s="125">
        <f t="shared" si="2"/>
        <v>0</v>
      </c>
      <c r="K17" s="126">
        <f t="shared" si="3"/>
        <v>0</v>
      </c>
    </row>
    <row r="18" spans="1:11" s="149" customFormat="1" ht="12.75">
      <c r="A18" s="122">
        <v>4</v>
      </c>
      <c r="B18" s="150" t="s">
        <v>69</v>
      </c>
      <c r="C18" s="131" t="s">
        <v>14</v>
      </c>
      <c r="D18" s="147">
        <v>6</v>
      </c>
      <c r="E18" s="148">
        <v>0</v>
      </c>
      <c r="F18" s="124">
        <f t="shared" si="0"/>
        <v>0</v>
      </c>
      <c r="G18" s="148">
        <v>0</v>
      </c>
      <c r="H18" s="124">
        <f t="shared" si="1"/>
        <v>0</v>
      </c>
      <c r="I18" s="148">
        <v>0</v>
      </c>
      <c r="J18" s="125">
        <f t="shared" si="2"/>
        <v>0</v>
      </c>
      <c r="K18" s="126">
        <f t="shared" si="3"/>
        <v>0</v>
      </c>
    </row>
    <row r="19" spans="1:11" s="149" customFormat="1" ht="12">
      <c r="A19" s="183" t="s">
        <v>70</v>
      </c>
      <c r="B19" s="184"/>
      <c r="C19" s="184"/>
      <c r="D19" s="185"/>
      <c r="E19" s="127"/>
      <c r="F19" s="128"/>
      <c r="G19" s="127"/>
      <c r="H19" s="128"/>
      <c r="I19" s="127"/>
      <c r="J19" s="129"/>
      <c r="K19" s="130"/>
    </row>
    <row r="20" spans="1:11" s="149" customFormat="1" ht="12.75">
      <c r="A20" s="122">
        <v>1</v>
      </c>
      <c r="B20" s="150" t="s">
        <v>71</v>
      </c>
      <c r="C20" s="131" t="s">
        <v>14</v>
      </c>
      <c r="D20" s="147">
        <v>1</v>
      </c>
      <c r="E20" s="148">
        <v>0</v>
      </c>
      <c r="F20" s="124">
        <f t="shared" si="0"/>
        <v>0</v>
      </c>
      <c r="G20" s="148">
        <v>0</v>
      </c>
      <c r="H20" s="124">
        <f t="shared" si="1"/>
        <v>0</v>
      </c>
      <c r="I20" s="148">
        <v>0</v>
      </c>
      <c r="J20" s="125">
        <f t="shared" si="2"/>
        <v>0</v>
      </c>
      <c r="K20" s="126">
        <f t="shared" si="3"/>
        <v>0</v>
      </c>
    </row>
    <row r="21" spans="1:11" s="149" customFormat="1" ht="12">
      <c r="A21" s="186" t="s">
        <v>72</v>
      </c>
      <c r="B21" s="186"/>
      <c r="C21" s="186"/>
      <c r="D21" s="186"/>
      <c r="E21" s="127"/>
      <c r="F21" s="128"/>
      <c r="G21" s="127"/>
      <c r="H21" s="128"/>
      <c r="I21" s="127"/>
      <c r="J21" s="129"/>
      <c r="K21" s="130"/>
    </row>
    <row r="22" spans="1:11" s="149" customFormat="1" ht="12.75">
      <c r="A22" s="132">
        <v>1</v>
      </c>
      <c r="B22" s="150" t="s">
        <v>75</v>
      </c>
      <c r="C22" s="131" t="s">
        <v>14</v>
      </c>
      <c r="D22" s="147">
        <v>3</v>
      </c>
      <c r="E22" s="148">
        <v>0</v>
      </c>
      <c r="F22" s="124">
        <f t="shared" si="0"/>
        <v>0</v>
      </c>
      <c r="G22" s="148">
        <v>0</v>
      </c>
      <c r="H22" s="124">
        <f t="shared" si="1"/>
        <v>0</v>
      </c>
      <c r="I22" s="148">
        <v>0</v>
      </c>
      <c r="J22" s="125">
        <f t="shared" si="2"/>
        <v>0</v>
      </c>
      <c r="K22" s="126">
        <f t="shared" si="3"/>
        <v>0</v>
      </c>
    </row>
    <row r="23" spans="1:11" s="149" customFormat="1" ht="12.75">
      <c r="A23" s="132">
        <v>2</v>
      </c>
      <c r="B23" s="150" t="s">
        <v>76</v>
      </c>
      <c r="C23" s="131" t="s">
        <v>14</v>
      </c>
      <c r="D23" s="147">
        <v>3</v>
      </c>
      <c r="E23" s="148">
        <v>0</v>
      </c>
      <c r="F23" s="124">
        <f t="shared" si="0"/>
        <v>0</v>
      </c>
      <c r="G23" s="148">
        <v>0</v>
      </c>
      <c r="H23" s="124">
        <f t="shared" si="1"/>
        <v>0</v>
      </c>
      <c r="I23" s="148">
        <v>0</v>
      </c>
      <c r="J23" s="125">
        <f t="shared" si="2"/>
        <v>0</v>
      </c>
      <c r="K23" s="126">
        <f t="shared" si="3"/>
        <v>0</v>
      </c>
    </row>
    <row r="24" spans="1:11" s="149" customFormat="1" ht="12">
      <c r="A24" s="183" t="s">
        <v>67</v>
      </c>
      <c r="B24" s="184"/>
      <c r="C24" s="184"/>
      <c r="D24" s="185"/>
      <c r="E24" s="127"/>
      <c r="F24" s="128"/>
      <c r="G24" s="127"/>
      <c r="H24" s="128"/>
      <c r="I24" s="127"/>
      <c r="J24" s="129"/>
      <c r="K24" s="130"/>
    </row>
    <row r="25" spans="1:11" s="149" customFormat="1" ht="24">
      <c r="A25" s="122">
        <v>1</v>
      </c>
      <c r="B25" s="151" t="s">
        <v>73</v>
      </c>
      <c r="C25" s="131" t="s">
        <v>66</v>
      </c>
      <c r="D25" s="147">
        <v>50</v>
      </c>
      <c r="E25" s="148">
        <v>0</v>
      </c>
      <c r="F25" s="124">
        <f t="shared" si="0"/>
        <v>0</v>
      </c>
      <c r="G25" s="148">
        <v>0</v>
      </c>
      <c r="H25" s="124">
        <f t="shared" si="1"/>
        <v>0</v>
      </c>
      <c r="I25" s="148">
        <v>0</v>
      </c>
      <c r="J25" s="125">
        <f t="shared" si="2"/>
        <v>0</v>
      </c>
      <c r="K25" s="126">
        <f t="shared" si="3"/>
        <v>0</v>
      </c>
    </row>
    <row r="26" spans="1:11" s="83" customFormat="1" ht="12.75">
      <c r="A26" s="79"/>
      <c r="B26" s="80" t="s">
        <v>28</v>
      </c>
      <c r="C26" s="79"/>
      <c r="D26" s="78"/>
      <c r="E26" s="81"/>
      <c r="F26" s="9">
        <f>SUM(F11:F25)</f>
        <v>0</v>
      </c>
      <c r="G26" s="82"/>
      <c r="H26" s="9">
        <f>SUM(H11:H25)</f>
        <v>0</v>
      </c>
      <c r="I26" s="9"/>
      <c r="J26" s="9">
        <f>SUM(J11:J25)</f>
        <v>0</v>
      </c>
      <c r="K26" s="9">
        <f>F26+H26+J26</f>
        <v>0</v>
      </c>
    </row>
    <row r="27" spans="1:11" s="83" customFormat="1" ht="12.75">
      <c r="A27" s="79"/>
      <c r="B27" s="84" t="s">
        <v>29</v>
      </c>
      <c r="C27" s="79"/>
      <c r="D27" s="85">
        <v>0</v>
      </c>
      <c r="E27" s="81"/>
      <c r="F27" s="9"/>
      <c r="G27" s="82"/>
      <c r="H27" s="9"/>
      <c r="I27" s="9"/>
      <c r="J27" s="43"/>
      <c r="K27" s="43">
        <f>H26*D27</f>
        <v>0</v>
      </c>
    </row>
    <row r="28" spans="1:11" s="83" customFormat="1" ht="12.75">
      <c r="A28" s="79"/>
      <c r="B28" s="84" t="s">
        <v>30</v>
      </c>
      <c r="C28" s="79"/>
      <c r="D28" s="79"/>
      <c r="E28" s="81"/>
      <c r="F28" s="43"/>
      <c r="G28" s="86"/>
      <c r="H28" s="43"/>
      <c r="I28" s="43"/>
      <c r="J28" s="43"/>
      <c r="K28" s="9">
        <f>K27+K26</f>
        <v>0</v>
      </c>
    </row>
    <row r="29" spans="1:11" s="83" customFormat="1" ht="12.75">
      <c r="A29" s="79"/>
      <c r="B29" s="84" t="s">
        <v>31</v>
      </c>
      <c r="C29" s="79"/>
      <c r="D29" s="85">
        <v>0</v>
      </c>
      <c r="E29" s="81"/>
      <c r="F29" s="43"/>
      <c r="G29" s="86"/>
      <c r="H29" s="43"/>
      <c r="I29" s="43"/>
      <c r="J29" s="43"/>
      <c r="K29" s="43">
        <f>K28*D29</f>
        <v>0</v>
      </c>
    </row>
    <row r="30" spans="1:11" s="83" customFormat="1" ht="12.75">
      <c r="A30" s="79"/>
      <c r="B30" s="80" t="s">
        <v>30</v>
      </c>
      <c r="C30" s="79"/>
      <c r="D30" s="79"/>
      <c r="E30" s="81"/>
      <c r="F30" s="43"/>
      <c r="G30" s="86"/>
      <c r="H30" s="43"/>
      <c r="I30" s="43"/>
      <c r="J30" s="43"/>
      <c r="K30" s="9">
        <f>K28+K29</f>
        <v>0</v>
      </c>
    </row>
    <row r="31" spans="1:11" s="83" customFormat="1" ht="12.75">
      <c r="A31" s="87"/>
      <c r="B31" s="88" t="s">
        <v>32</v>
      </c>
      <c r="C31" s="47"/>
      <c r="D31" s="57">
        <v>0.18</v>
      </c>
      <c r="E31" s="81"/>
      <c r="F31" s="43"/>
      <c r="G31" s="86"/>
      <c r="H31" s="43"/>
      <c r="I31" s="43"/>
      <c r="J31" s="43"/>
      <c r="K31" s="43">
        <f>K30*D31</f>
        <v>0</v>
      </c>
    </row>
    <row r="32" spans="1:11" s="83" customFormat="1" ht="12.75">
      <c r="A32" s="89"/>
      <c r="B32" s="90" t="s">
        <v>33</v>
      </c>
      <c r="C32" s="40"/>
      <c r="D32" s="40"/>
      <c r="E32" s="91"/>
      <c r="F32" s="62"/>
      <c r="G32" s="62"/>
      <c r="H32" s="62"/>
      <c r="I32" s="62"/>
      <c r="J32" s="62"/>
      <c r="K32" s="63">
        <f>SUM(K30:K31)</f>
        <v>0</v>
      </c>
    </row>
    <row r="33" spans="1:11">
      <c r="G33" s="92"/>
    </row>
    <row r="34" spans="1:11">
      <c r="G34" s="92"/>
    </row>
    <row r="35" spans="1:11">
      <c r="G35" s="92"/>
    </row>
    <row r="36" spans="1:11">
      <c r="B36" s="45"/>
      <c r="G36" s="92"/>
    </row>
    <row r="37" spans="1:11" s="92" customFormat="1">
      <c r="A37" s="15"/>
      <c r="B37" s="77"/>
      <c r="C37" s="15"/>
      <c r="D37" s="93"/>
      <c r="E37" s="94"/>
      <c r="F37" s="15"/>
      <c r="H37" s="15"/>
      <c r="I37" s="15"/>
      <c r="J37" s="15"/>
      <c r="K37" s="15"/>
    </row>
    <row r="38" spans="1:11" s="92" customFormat="1">
      <c r="B38" s="45"/>
      <c r="D38" s="97"/>
      <c r="E38" s="95"/>
    </row>
    <row r="39" spans="1:11" s="92" customFormat="1">
      <c r="B39" s="96"/>
      <c r="D39" s="97"/>
      <c r="E39" s="95"/>
      <c r="G39" s="15"/>
    </row>
    <row r="40" spans="1:11"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</sheetData>
  <mergeCells count="11">
    <mergeCell ref="A24:D24"/>
    <mergeCell ref="A21:D21"/>
    <mergeCell ref="A11:C11"/>
    <mergeCell ref="A14:D14"/>
    <mergeCell ref="A19:D19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2023-02-27T08:34:00Z</dcterms:modified>
</cp:coreProperties>
</file>