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სატენდერო'!$A$6:$G$65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42" l="1"/>
  <c r="F56" i="42"/>
  <c r="F55" i="42"/>
  <c r="F54" i="42"/>
  <c r="F53" i="42"/>
  <c r="F52" i="42"/>
  <c r="F51" i="42"/>
  <c r="F50" i="42"/>
  <c r="F49" i="42"/>
  <c r="F48" i="42"/>
  <c r="F47" i="42"/>
  <c r="F46" i="42"/>
  <c r="F45" i="42"/>
  <c r="F43" i="42"/>
  <c r="F42" i="42"/>
  <c r="F41" i="42"/>
  <c r="F40" i="42"/>
  <c r="F39" i="42"/>
  <c r="F38" i="42"/>
  <c r="F37" i="42"/>
  <c r="F36" i="42"/>
  <c r="F35" i="42"/>
  <c r="F34" i="42"/>
  <c r="F33" i="42"/>
  <c r="F30" i="42"/>
  <c r="F29" i="42"/>
  <c r="F28" i="42"/>
  <c r="F27" i="42"/>
  <c r="F26" i="42"/>
  <c r="F25" i="42"/>
  <c r="F24" i="42"/>
  <c r="F23" i="42"/>
  <c r="F22" i="42"/>
  <c r="F21" i="42"/>
  <c r="F19" i="42"/>
  <c r="F18" i="42"/>
  <c r="F17" i="42"/>
  <c r="F16" i="42"/>
  <c r="F15" i="42"/>
  <c r="F14" i="42"/>
  <c r="F13" i="42"/>
  <c r="F12" i="42"/>
  <c r="F10" i="42"/>
  <c r="F9" i="42"/>
  <c r="F58" i="42" l="1"/>
  <c r="F61" i="42" s="1"/>
  <c r="F63" i="42" s="1"/>
  <c r="F2" i="42"/>
  <c r="F64" i="42" l="1"/>
  <c r="F65" i="42" s="1"/>
</calcChain>
</file>

<file path=xl/sharedStrings.xml><?xml version="1.0" encoding="utf-8"?>
<sst xmlns="http://schemas.openxmlformats.org/spreadsheetml/2006/main" count="182" uniqueCount="93">
  <si>
    <t>N</t>
  </si>
  <si>
    <t xml:space="preserve">სამუშაოს დასახელება </t>
  </si>
  <si>
    <t>განზ. ერთ.</t>
  </si>
  <si>
    <t>ერთ.ფასი</t>
  </si>
  <si>
    <t>სულ პირდაპირი ხარჯები</t>
  </si>
  <si>
    <t>სულ</t>
  </si>
  <si>
    <t>გეგმიური მოგება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</si>
  <si>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</si>
  <si>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</si>
  <si>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</si>
  <si>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</si>
  <si>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</si>
  <si>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ზედნადები ხარჯები ელტექნიკური სამონტაჟო სამუშაოების ხელფასიდან</t>
  </si>
  <si>
    <t xml:space="preserve">ზაჰესში, მაღალაძეების ქუჩის მიმდებარედ, მდ. მტკვარზე GWP - ის საკუთრებაში არსებული VI-VII წყალმდენებზე ხარჯმზომის კვანძის მოწყობის პროექტი </t>
  </si>
  <si>
    <t>კონსტრუქცია</t>
  </si>
  <si>
    <t>1</t>
  </si>
  <si>
    <t>კონსტრუქციის დამაგრება ზოლოვანა ფოლადის 184.5*150*8 სალტეთი - 18.66 გრძ.მ-6ცალი (ქანჩი M24x1.5X60 24ცალი; ჭანჭიკი M24X1.5 - 24 ცალი, რეზინის ლენტი არმირებული მინაბოჭკოვანი ქსოვილით სისქით 10მმ-5.36კვ.მ)</t>
  </si>
  <si>
    <t>ტ</t>
  </si>
  <si>
    <t>სალტეებზე ხვრეტების მოწყობა ქანჩ-საყელურისთვის</t>
  </si>
  <si>
    <t>ც</t>
  </si>
  <si>
    <t>3</t>
  </si>
  <si>
    <t>4</t>
  </si>
  <si>
    <t>მ3</t>
  </si>
  <si>
    <t>5</t>
  </si>
  <si>
    <t>ღორღის (0-40 მმ) ფრაქცია ბალიშის მომზადება ბეტონის ბალიშის ქვეშ სისქით 20სმ</t>
  </si>
  <si>
    <t>8</t>
  </si>
  <si>
    <t>დაფერილი თუნუქის ფურცლის მოწყობა სისქით 0.5მმ</t>
  </si>
  <si>
    <t>კვ.მ</t>
  </si>
  <si>
    <t>9</t>
  </si>
  <si>
    <t>უჟანგავი გოფრირებული ფოლადის ფურცლის მოწყობა ლითონის ჩარჩოს იატაკზე სისიქით2მმ</t>
  </si>
  <si>
    <t>10</t>
  </si>
  <si>
    <t>მ2</t>
  </si>
  <si>
    <t>ვანტუზის კვანძის მოწყობა არსებულ ɸ2X1422მმ ფოლადის მილსადენზე</t>
  </si>
  <si>
    <t>11</t>
  </si>
  <si>
    <t>ფოლადის მილყელი d219/5 მმ L=500მმ (შეჭრა 1422 ფოლადი მილზე)</t>
  </si>
  <si>
    <t>შეჭრ</t>
  </si>
  <si>
    <t>11-1</t>
  </si>
  <si>
    <t>ფოლადის მილი 219/5მმ</t>
  </si>
  <si>
    <t>მ</t>
  </si>
  <si>
    <t>12</t>
  </si>
  <si>
    <t>ფოლადის d=200 მმ მილტუჩი მოწყობა შედუღებით</t>
  </si>
  <si>
    <t>12-1</t>
  </si>
  <si>
    <t>13</t>
  </si>
  <si>
    <t>13-1</t>
  </si>
  <si>
    <t>14</t>
  </si>
  <si>
    <t>ჰაერგამშვები ვანტუზი d=200მმ</t>
  </si>
  <si>
    <t>ცალი</t>
  </si>
  <si>
    <t>14-1</t>
  </si>
  <si>
    <t>15</t>
  </si>
  <si>
    <t>16</t>
  </si>
  <si>
    <t>თავი I. მიწის სამუშაოები</t>
  </si>
  <si>
    <t>2</t>
  </si>
  <si>
    <t>ორმო შევსება ბეტონის სხნარით</t>
  </si>
  <si>
    <t>კგ</t>
  </si>
  <si>
    <t>ზოლოვანი ფოლადის შეძენა და მონტაჟი დამიწებისათვის (4X40)მმ</t>
  </si>
  <si>
    <t>იზოლირებული სახვრეტ შემაერთებელი PC 95-10</t>
  </si>
  <si>
    <t>ანკერული კავი ES-1500 (X/1; X2; #3; X7, X8)</t>
  </si>
  <si>
    <t>ფასადის ტრავერსა FZN 60</t>
  </si>
  <si>
    <t>კაუჭიანი სარჭი</t>
  </si>
  <si>
    <r>
      <t>მ</t>
    </r>
    <r>
      <rPr>
        <vertAlign val="superscript"/>
        <sz val="10"/>
        <rFont val="Segoe UI"/>
        <family val="2"/>
      </rPr>
      <t>3</t>
    </r>
  </si>
  <si>
    <t>სალტეების მოწყობა ɸ1422მმ ფოლადის მილებზე</t>
  </si>
  <si>
    <t>ლითონის ჩარჩოსა და კიბის მოწყობა მოწყობა არსებულ 2D=1422მმ აკვედუკზე</t>
  </si>
  <si>
    <t>ლითონის ჩარჩოსა და კიბის მოწყობა (მილკვადრატი 50X50X3 гост 8639-82 (183.00 გრძ.მ); მილკვადრატი 40X40X3 гост 8639-82 (72.69 გრძ.მ); მილკვადრატი 80X80X3 гост 8639-82 (29.04 გრძ.მ); ფოლადი კუთხოვანა L50x50x4 гост 8639-82 (7.4 გრძ.მ) არმატურა ɸ 20 A500c (25.93გრძ.მ); არმატურა ɸ 8 A240c (1,012.2 გრძ.მ); ქანჩი ლუქებისათვის M10×1.25×80 -10ცალი; ჭანჭიკი ლუქებისათვის M10×1.25--Nut 7004-0054 GOST 4088-69 -12ცალი; ლითონის კარის პეტლი ɸ30X200 - 2ცალი; ლითონის კარის პეტლი ɸ16X90 - 12ცალი; ლითონის კარზე უჟანგავი მაღალი ხარისხის ბოქლომის მოწყობა - 1ცალი; ლითონის ზოლოვანა ბოქლომისათვის 0.45კგ; ფოლადი მილი ɸ168.3x4.5მმ - ISO 4200 - 168.3x4.5 (0.08 გრძ.მ),</t>
  </si>
  <si>
    <t>გრუნტის დამუშავება ხელით გვერძე დაყრით ბეტონის ბალიშის მოსაწყობად</t>
  </si>
  <si>
    <t>ბეტონის ბალიშის მოწყობა B-25</t>
  </si>
  <si>
    <t>ნარჩი გრუნტის მოსწორება ადგილზე ხელით</t>
  </si>
  <si>
    <t>ლითონის კონსტრუქციების შეღებვა ზეთოვანი საღებავით 2-ჯერ</t>
  </si>
  <si>
    <t>ფოლადის d=200 მმ მილტუჩი</t>
  </si>
  <si>
    <t>ურდული d=200 მმ PN16 შეძენა-მოწყობა</t>
  </si>
  <si>
    <t>ურდული d=200 მმ PN16</t>
  </si>
  <si>
    <t>ბანერი PVC (პვხ)- ქაფისებრი მუყაოს მასალით ზომებით: 40X55სმ სისქით 5 მმ; (UV ბეჭვდის ტექნოლოგიით)</t>
  </si>
  <si>
    <t>ბანერი PVC (პვხ)- ქაფისებრი მუყაოს მასალით ზომებით: 60X85სმ სისქით 5 მმ; (UV ბეჭვდის ტექნოლოგიით)</t>
  </si>
  <si>
    <t>ელექტროტექნიკური ნაწილი</t>
  </si>
  <si>
    <t>გრუნტის დამუშავება ხელით გვერძე დაყრით (დამიწების სალტესთვის და კაბელისთვის)</t>
  </si>
  <si>
    <t>ქვიშის ფენის მოწყობა, კაბელის ქვეშ (1.2 მ3) h=0.2მ</t>
  </si>
  <si>
    <t>თხრილის შევსება ადგილო- ბრივი გაფხვიერებული გრუნტით, ხელით დატკეპნა</t>
  </si>
  <si>
    <t>სასიგნალო ლენტის შეძენა და მოწყობა ტრანშეაში</t>
  </si>
  <si>
    <t>გრუნტის დამუშავება ხელით ლითონის მილისთვის, გვერძე დაყრით (0.8*0.8)*1.5 (8-ცალი)</t>
  </si>
  <si>
    <t>ფოლადის მილი დ=150/3მმ ლ=მ (მიწაში ჩაეფლოს 1.5მ.)</t>
  </si>
  <si>
    <t>0.22კვ-ს კარადის ლითონის მილზე სამაგრი აქსესუარები</t>
  </si>
  <si>
    <t>ფოლადის მილი (40X40X4)მმ ლ=1.5მ (ლითონის გარსაცმი კარადასთან, სადენის დასამაგრებლად)</t>
  </si>
  <si>
    <t>ნარჩენი გრუნტის მოსწორება ადგილზე ხელით</t>
  </si>
  <si>
    <t>თავი II.სამონტაჟო სამუშაოები</t>
  </si>
  <si>
    <t>გარე დაყენების ჰერმეტული შესრულების ლითონის კარადის საკეტით, ზომებით: (500X600X350) მმ IP65 დაცვით შეძენა და მონტაჟი</t>
  </si>
  <si>
    <t>ერთფაზა ავტომატური ამომრთველების 50 ა; 0.22კვ. შეძენა და მონტაჟი</t>
  </si>
  <si>
    <t>ერთფაზა ავტომატური ამომრთველების 16 ა; 0.22კვ. დიფ. დაცვით შეძენა და მონტაჟი</t>
  </si>
  <si>
    <t>ერთფაზა ავტომატური ამომრთველების 10 ა; 0.22კვ. შეძენა და მონტაჟი</t>
  </si>
  <si>
    <t>პლასტმასის გოფრირებული მილის შეძენა და მოწყობა d=40 მმ</t>
  </si>
  <si>
    <t>დამიწების სადენის 6 მმ2 (ყვითელ-მწვანე) დაერთდეს ელ.კარადის კორპუსის დამიწებასთან</t>
  </si>
  <si>
    <t>სპილენძის ძარღვებიანი გამტარი შეძენა და მოწყობა კვეთით: (SIP 2X16) მმ2 0.22 კვ.</t>
  </si>
  <si>
    <t>ფოლადის გალვანიზირებული გლინულას შეძენა და მონტაჟი ლითონის კარადის დამიწებისათვის 18 მმ l=2.5მ;</t>
  </si>
  <si>
    <t/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</si>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</sst>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6" formatCode="_(#,##0_);_(\(#,##0\);_(\ \-\ _);_(@_)"/>
    <numFmt numFmtId="169" formatCode="0.0"/>
    <numFmt numFmtId="170" formatCode="0.0000"/>
    <numFmt numFmtId="171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  <font>
      <sz val="10"/>
      <name val="Arial Cyr"/>
    </font>
    <font>
      <vertAlign val="super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  <xf numFmtId="0" fontId="10" fillId="0" borderId="0"/>
    <xf numFmtId="0" fontId="1" fillId="0" borderId="0"/>
  </cellStyleXfs>
  <cellXfs count="108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7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11" xfId="0" applyFont="1" applyBorder="1" applyAlignment="1"/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0" borderId="11" xfId="18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69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>
      <alignment horizontal="center" vertical="center"/>
    </xf>
    <xf numFmtId="169" fontId="4" fillId="0" borderId="11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69" fontId="4" fillId="0" borderId="11" xfId="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17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164" fontId="4" fillId="0" borderId="11" xfId="16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49" fontId="4" fillId="0" borderId="11" xfId="18" applyNumberFormat="1" applyFont="1" applyFill="1" applyBorder="1" applyAlignment="1">
      <alignment horizontal="center" vertical="center"/>
    </xf>
    <xf numFmtId="0" fontId="4" fillId="0" borderId="11" xfId="18" applyFont="1" applyFill="1" applyBorder="1" applyAlignment="1">
      <alignment vertical="center"/>
    </xf>
    <xf numFmtId="0" fontId="5" fillId="0" borderId="11" xfId="18" applyFont="1" applyFill="1" applyBorder="1" applyAlignment="1" applyProtection="1">
      <alignment horizontal="center" vertical="center"/>
      <protection locked="0"/>
    </xf>
    <xf numFmtId="0" fontId="4" fillId="0" borderId="11" xfId="18" applyFont="1" applyFill="1" applyBorder="1" applyAlignment="1" applyProtection="1">
      <alignment horizontal="left" vertical="center"/>
      <protection locked="0"/>
    </xf>
    <xf numFmtId="0" fontId="4" fillId="0" borderId="11" xfId="18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4" fillId="0" borderId="11" xfId="18" applyFont="1" applyFill="1" applyBorder="1" applyAlignment="1">
      <alignment horizontal="center" vertical="center"/>
    </xf>
    <xf numFmtId="170" fontId="4" fillId="0" borderId="11" xfId="1" applyNumberFormat="1" applyFont="1" applyFill="1" applyBorder="1" applyAlignment="1" applyProtection="1">
      <alignment horizontal="center" vertical="center"/>
      <protection locked="0"/>
    </xf>
    <xf numFmtId="169" fontId="7" fillId="0" borderId="11" xfId="16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4" fillId="0" borderId="11" xfId="18" applyNumberFormat="1" applyFont="1" applyFill="1" applyBorder="1" applyAlignment="1">
      <alignment horizontal="center" vertical="center"/>
    </xf>
    <xf numFmtId="169" fontId="4" fillId="2" borderId="11" xfId="0" applyNumberFormat="1" applyFont="1" applyFill="1" applyBorder="1" applyAlignment="1">
      <alignment horizontal="center" vertical="center"/>
    </xf>
    <xf numFmtId="49" fontId="4" fillId="0" borderId="11" xfId="5" applyNumberFormat="1" applyFont="1" applyFill="1" applyBorder="1" applyAlignment="1" applyProtection="1">
      <alignment horizontal="center" vertical="center"/>
      <protection locked="0"/>
    </xf>
    <xf numFmtId="0" fontId="4" fillId="0" borderId="11" xfId="5" applyFont="1" applyFill="1" applyBorder="1" applyAlignment="1" applyProtection="1">
      <alignment horizontal="center" vertical="center"/>
      <protection locked="0"/>
    </xf>
    <xf numFmtId="1" fontId="4" fillId="0" borderId="11" xfId="5" applyNumberFormat="1" applyFont="1" applyFill="1" applyBorder="1" applyAlignment="1" applyProtection="1">
      <alignment horizontal="center" vertical="center"/>
      <protection locked="0"/>
    </xf>
    <xf numFmtId="0" fontId="4" fillId="0" borderId="11" xfId="5" applyFont="1" applyFill="1" applyBorder="1" applyAlignment="1" applyProtection="1">
      <alignment horizontal="center" vertical="center"/>
    </xf>
    <xf numFmtId="169" fontId="4" fillId="0" borderId="11" xfId="0" applyNumberFormat="1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  <protection locked="0"/>
    </xf>
    <xf numFmtId="169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11" xfId="21" applyFont="1" applyFill="1" applyBorder="1" applyAlignment="1" applyProtection="1">
      <alignment horizontal="center" vertical="center"/>
      <protection locked="0"/>
    </xf>
    <xf numFmtId="169" fontId="4" fillId="0" borderId="11" xfId="21" applyNumberFormat="1" applyFont="1" applyFill="1" applyBorder="1" applyAlignment="1" applyProtection="1">
      <alignment horizontal="center" vertical="center"/>
      <protection locked="0"/>
    </xf>
    <xf numFmtId="2" fontId="4" fillId="0" borderId="11" xfId="21" applyNumberFormat="1" applyFont="1" applyFill="1" applyBorder="1" applyAlignment="1" applyProtection="1">
      <alignment horizontal="center" vertical="center"/>
      <protection locked="0"/>
    </xf>
    <xf numFmtId="43" fontId="7" fillId="0" borderId="0" xfId="0" applyNumberFormat="1" applyFont="1"/>
    <xf numFmtId="0" fontId="4" fillId="0" borderId="11" xfId="18" applyFont="1" applyFill="1" applyBorder="1" applyAlignment="1">
      <alignment horizontal="left" vertical="center"/>
    </xf>
    <xf numFmtId="0" fontId="5" fillId="0" borderId="11" xfId="5" applyFont="1" applyFill="1" applyBorder="1" applyAlignment="1" applyProtection="1">
      <alignment horizontal="center" vertical="center"/>
      <protection locked="0"/>
    </xf>
    <xf numFmtId="0" fontId="4" fillId="0" borderId="11" xfId="5" applyFont="1" applyFill="1" applyBorder="1" applyAlignment="1" applyProtection="1">
      <alignment horizontal="left" vertical="center"/>
      <protection locked="0"/>
    </xf>
    <xf numFmtId="169" fontId="4" fillId="0" borderId="11" xfId="5" applyNumberFormat="1" applyFont="1" applyFill="1" applyBorder="1" applyAlignment="1" applyProtection="1">
      <alignment horizontal="center" vertical="center"/>
      <protection locked="0"/>
    </xf>
    <xf numFmtId="169" fontId="4" fillId="0" borderId="11" xfId="5" applyNumberFormat="1" applyFont="1" applyFill="1" applyBorder="1" applyAlignment="1" applyProtection="1">
      <alignment horizontal="center" vertical="center"/>
    </xf>
    <xf numFmtId="2" fontId="4" fillId="0" borderId="11" xfId="5" applyNumberFormat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20" applyFont="1" applyFill="1" applyBorder="1" applyAlignment="1" applyProtection="1">
      <alignment vertical="center"/>
      <protection locked="0"/>
    </xf>
    <xf numFmtId="43" fontId="4" fillId="0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22">
    <cellStyle name="Comma" xfId="6" builtinId="3"/>
    <cellStyle name="Comma 10" xfId="16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2 9" xfId="18"/>
    <cellStyle name="Normal 3 2" xfId="3"/>
    <cellStyle name="Normal 3 2 2" xfId="15"/>
    <cellStyle name="Normal 3 3" xfId="20"/>
    <cellStyle name="Normal 5" xfId="5"/>
    <cellStyle name="Normal 6" xfId="19"/>
    <cellStyle name="Normal 7" xfId="21"/>
    <cellStyle name="Normal 8" xfId="8"/>
    <cellStyle name="Normal_gare wyalsadfenigagarini_SAN2008=IIkv" xfId="17"/>
    <cellStyle name="Percent" xfId="12" builtinId="5"/>
    <cellStyle name="Обычный 2" xfId="11"/>
    <cellStyle name="Обычный_Лист1" xfId="4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tabSelected="1" zoomScale="80" zoomScaleNormal="8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D68" sqref="D68"/>
    </sheetView>
  </sheetViews>
  <sheetFormatPr defaultColWidth="8.81640625" defaultRowHeight="16"/>
  <cols>
    <col min="1" max="1" width="6" style="20" customWidth="1"/>
    <col min="2" max="2" width="61.1796875" style="20" customWidth="1"/>
    <col min="3" max="3" width="8.54296875" style="20" customWidth="1"/>
    <col min="4" max="4" width="12.54296875" style="20" bestFit="1" customWidth="1"/>
    <col min="5" max="5" width="11.1796875" style="20" customWidth="1"/>
    <col min="6" max="6" width="13.08984375" style="20" customWidth="1"/>
    <col min="7" max="7" width="31.453125" style="20" bestFit="1" customWidth="1"/>
    <col min="8" max="16384" width="8.81640625" style="20"/>
  </cols>
  <sheetData>
    <row r="1" spans="1:7" ht="16" customHeight="1">
      <c r="A1" s="19" t="s">
        <v>13</v>
      </c>
      <c r="B1" s="19"/>
      <c r="C1" s="19"/>
      <c r="D1" s="19"/>
      <c r="E1" s="19"/>
      <c r="F1" s="19"/>
    </row>
    <row r="2" spans="1:7" ht="16.5" thickBot="1">
      <c r="A2" s="30"/>
      <c r="B2" s="21"/>
      <c r="C2" s="21"/>
      <c r="D2" s="21"/>
      <c r="E2" s="21"/>
      <c r="F2" s="10">
        <f>SUBTOTAL(109,F7:F57)</f>
        <v>0</v>
      </c>
      <c r="G2" s="10"/>
    </row>
    <row r="3" spans="1:7" ht="16.5" thickBot="1">
      <c r="A3" s="22"/>
      <c r="C3" s="23"/>
      <c r="D3" s="23"/>
      <c r="E3" s="23"/>
      <c r="F3" s="23"/>
      <c r="G3" s="11"/>
    </row>
    <row r="4" spans="1:7" ht="14.5" customHeight="1" thickBot="1">
      <c r="A4" s="102" t="s">
        <v>0</v>
      </c>
      <c r="B4" s="104" t="s">
        <v>1</v>
      </c>
      <c r="C4" s="104" t="s">
        <v>2</v>
      </c>
      <c r="D4" s="104" t="s">
        <v>7</v>
      </c>
      <c r="E4" s="106" t="s">
        <v>3</v>
      </c>
      <c r="F4" s="100" t="s">
        <v>8</v>
      </c>
      <c r="G4" s="12"/>
    </row>
    <row r="5" spans="1:7" ht="15" customHeight="1" thickBot="1">
      <c r="A5" s="103"/>
      <c r="B5" s="105"/>
      <c r="C5" s="105"/>
      <c r="D5" s="105"/>
      <c r="E5" s="107"/>
      <c r="F5" s="101"/>
      <c r="G5" s="13"/>
    </row>
    <row r="6" spans="1:7" ht="16.5" thickBot="1">
      <c r="A6" s="24">
        <v>1</v>
      </c>
      <c r="B6" s="25">
        <v>2</v>
      </c>
      <c r="C6" s="25">
        <v>3</v>
      </c>
      <c r="D6" s="25">
        <v>4</v>
      </c>
      <c r="E6" s="26">
        <v>5</v>
      </c>
      <c r="F6" s="27">
        <v>6</v>
      </c>
      <c r="G6" s="18">
        <v>7</v>
      </c>
    </row>
    <row r="7" spans="1:7" s="28" customFormat="1">
      <c r="A7" s="31"/>
      <c r="B7" s="35" t="s">
        <v>14</v>
      </c>
      <c r="C7" s="70"/>
      <c r="D7" s="70"/>
      <c r="E7" s="70"/>
      <c r="F7" s="32"/>
      <c r="G7" s="29" t="s">
        <v>11</v>
      </c>
    </row>
    <row r="8" spans="1:7" s="28" customFormat="1">
      <c r="A8" s="54"/>
      <c r="B8" s="75" t="s">
        <v>60</v>
      </c>
      <c r="C8" s="48"/>
      <c r="D8" s="46"/>
      <c r="E8" s="46"/>
      <c r="F8" s="98"/>
      <c r="G8" s="29" t="s">
        <v>11</v>
      </c>
    </row>
    <row r="9" spans="1:7" s="28" customFormat="1">
      <c r="A9" s="54" t="s">
        <v>15</v>
      </c>
      <c r="B9" s="63" t="s">
        <v>16</v>
      </c>
      <c r="C9" s="48" t="s">
        <v>17</v>
      </c>
      <c r="D9" s="73">
        <v>0.66392999999999991</v>
      </c>
      <c r="E9" s="46"/>
      <c r="F9" s="98">
        <f>D9*E9</f>
        <v>0</v>
      </c>
      <c r="G9" s="29" t="s">
        <v>11</v>
      </c>
    </row>
    <row r="10" spans="1:7" s="28" customFormat="1">
      <c r="A10" s="53">
        <v>2</v>
      </c>
      <c r="B10" s="64" t="s">
        <v>18</v>
      </c>
      <c r="C10" s="48" t="s">
        <v>19</v>
      </c>
      <c r="D10" s="74">
        <v>24</v>
      </c>
      <c r="E10" s="46"/>
      <c r="F10" s="98">
        <f t="shared" ref="F10:F30" si="0">D10*E10</f>
        <v>0</v>
      </c>
      <c r="G10" s="29" t="s">
        <v>11</v>
      </c>
    </row>
    <row r="11" spans="1:7" s="28" customFormat="1">
      <c r="A11" s="40"/>
      <c r="B11" s="75" t="s">
        <v>61</v>
      </c>
      <c r="C11" s="42"/>
      <c r="D11" s="44"/>
      <c r="E11" s="46"/>
      <c r="F11" s="98"/>
      <c r="G11" s="29" t="s">
        <v>11</v>
      </c>
    </row>
    <row r="12" spans="1:7" s="28" customFormat="1">
      <c r="A12" s="54" t="s">
        <v>20</v>
      </c>
      <c r="B12" s="63" t="s">
        <v>62</v>
      </c>
      <c r="C12" s="48" t="s">
        <v>17</v>
      </c>
      <c r="D12" s="73">
        <v>1.73863636656</v>
      </c>
      <c r="E12" s="46"/>
      <c r="F12" s="98">
        <f t="shared" si="0"/>
        <v>0</v>
      </c>
      <c r="G12" s="29" t="s">
        <v>11</v>
      </c>
    </row>
    <row r="13" spans="1:7" s="28" customFormat="1">
      <c r="A13" s="54" t="s">
        <v>21</v>
      </c>
      <c r="B13" s="63" t="s">
        <v>63</v>
      </c>
      <c r="C13" s="48" t="s">
        <v>22</v>
      </c>
      <c r="D13" s="73">
        <v>1.2</v>
      </c>
      <c r="E13" s="46"/>
      <c r="F13" s="98">
        <f t="shared" si="0"/>
        <v>0</v>
      </c>
      <c r="G13" s="29" t="s">
        <v>11</v>
      </c>
    </row>
    <row r="14" spans="1:7" s="28" customFormat="1">
      <c r="A14" s="54" t="s">
        <v>23</v>
      </c>
      <c r="B14" s="63" t="s">
        <v>24</v>
      </c>
      <c r="C14" s="48" t="s">
        <v>22</v>
      </c>
      <c r="D14" s="73">
        <v>0.2</v>
      </c>
      <c r="E14" s="46"/>
      <c r="F14" s="98">
        <f t="shared" si="0"/>
        <v>0</v>
      </c>
      <c r="G14" s="29" t="s">
        <v>11</v>
      </c>
    </row>
    <row r="15" spans="1:7" s="28" customFormat="1">
      <c r="A15" s="52">
        <v>6</v>
      </c>
      <c r="B15" s="59" t="s">
        <v>64</v>
      </c>
      <c r="C15" s="75" t="s">
        <v>22</v>
      </c>
      <c r="D15" s="62">
        <v>1</v>
      </c>
      <c r="E15" s="46"/>
      <c r="F15" s="98">
        <f t="shared" si="0"/>
        <v>0</v>
      </c>
      <c r="G15" s="29" t="s">
        <v>11</v>
      </c>
    </row>
    <row r="16" spans="1:7" s="28" customFormat="1">
      <c r="A16" s="52">
        <v>7</v>
      </c>
      <c r="B16" s="59" t="s">
        <v>65</v>
      </c>
      <c r="C16" s="75" t="s">
        <v>22</v>
      </c>
      <c r="D16" s="62">
        <v>1.2</v>
      </c>
      <c r="E16" s="46"/>
      <c r="F16" s="98">
        <f t="shared" si="0"/>
        <v>0</v>
      </c>
      <c r="G16" s="29" t="s">
        <v>11</v>
      </c>
    </row>
    <row r="17" spans="1:7" s="28" customFormat="1">
      <c r="A17" s="54" t="s">
        <v>25</v>
      </c>
      <c r="B17" s="63" t="s">
        <v>26</v>
      </c>
      <c r="C17" s="48" t="s">
        <v>27</v>
      </c>
      <c r="D17" s="73">
        <v>11.27</v>
      </c>
      <c r="E17" s="46"/>
      <c r="F17" s="98">
        <f t="shared" si="0"/>
        <v>0</v>
      </c>
      <c r="G17" s="29" t="s">
        <v>11</v>
      </c>
    </row>
    <row r="18" spans="1:7" s="28" customFormat="1">
      <c r="A18" s="54" t="s">
        <v>28</v>
      </c>
      <c r="B18" s="63" t="s">
        <v>29</v>
      </c>
      <c r="C18" s="48" t="s">
        <v>27</v>
      </c>
      <c r="D18" s="73">
        <v>7.15</v>
      </c>
      <c r="E18" s="46"/>
      <c r="F18" s="98">
        <f t="shared" si="0"/>
        <v>0</v>
      </c>
      <c r="G18" s="29" t="s">
        <v>11</v>
      </c>
    </row>
    <row r="19" spans="1:7" s="28" customFormat="1">
      <c r="A19" s="65" t="s">
        <v>30</v>
      </c>
      <c r="B19" s="90" t="s">
        <v>66</v>
      </c>
      <c r="C19" s="72" t="s">
        <v>31</v>
      </c>
      <c r="D19" s="76">
        <v>91.35</v>
      </c>
      <c r="E19" s="46"/>
      <c r="F19" s="98">
        <f t="shared" si="0"/>
        <v>0</v>
      </c>
      <c r="G19" s="29" t="s">
        <v>11</v>
      </c>
    </row>
    <row r="20" spans="1:7" s="28" customFormat="1">
      <c r="A20" s="40"/>
      <c r="B20" s="75" t="s">
        <v>32</v>
      </c>
      <c r="C20" s="42"/>
      <c r="D20" s="44"/>
      <c r="E20" s="46"/>
      <c r="F20" s="98"/>
      <c r="G20" s="29" t="s">
        <v>11</v>
      </c>
    </row>
    <row r="21" spans="1:7" s="28" customFormat="1">
      <c r="A21" s="45" t="s">
        <v>33</v>
      </c>
      <c r="B21" s="61" t="s">
        <v>34</v>
      </c>
      <c r="C21" s="48" t="s">
        <v>35</v>
      </c>
      <c r="D21" s="50">
        <v>2</v>
      </c>
      <c r="E21" s="46"/>
      <c r="F21" s="98">
        <f t="shared" si="0"/>
        <v>0</v>
      </c>
      <c r="G21" s="29" t="s">
        <v>11</v>
      </c>
    </row>
    <row r="22" spans="1:7" s="28" customFormat="1">
      <c r="A22" s="45" t="s">
        <v>36</v>
      </c>
      <c r="B22" s="61" t="s">
        <v>37</v>
      </c>
      <c r="C22" s="48" t="s">
        <v>38</v>
      </c>
      <c r="D22" s="50">
        <v>1</v>
      </c>
      <c r="E22" s="46"/>
      <c r="F22" s="98">
        <f t="shared" si="0"/>
        <v>0</v>
      </c>
      <c r="G22" s="29" t="s">
        <v>11</v>
      </c>
    </row>
    <row r="23" spans="1:7" s="28" customFormat="1">
      <c r="A23" s="45" t="s">
        <v>39</v>
      </c>
      <c r="B23" s="61" t="s">
        <v>40</v>
      </c>
      <c r="C23" s="48" t="s">
        <v>19</v>
      </c>
      <c r="D23" s="50">
        <v>2</v>
      </c>
      <c r="E23" s="46"/>
      <c r="F23" s="98">
        <f t="shared" si="0"/>
        <v>0</v>
      </c>
      <c r="G23" s="29" t="s">
        <v>11</v>
      </c>
    </row>
    <row r="24" spans="1:7" s="28" customFormat="1">
      <c r="A24" s="45" t="s">
        <v>41</v>
      </c>
      <c r="B24" s="61" t="s">
        <v>67</v>
      </c>
      <c r="C24" s="48" t="s">
        <v>19</v>
      </c>
      <c r="D24" s="50">
        <v>2</v>
      </c>
      <c r="E24" s="46"/>
      <c r="F24" s="98">
        <f t="shared" si="0"/>
        <v>0</v>
      </c>
      <c r="G24" s="29" t="s">
        <v>11</v>
      </c>
    </row>
    <row r="25" spans="1:7" s="28" customFormat="1">
      <c r="A25" s="45" t="s">
        <v>42</v>
      </c>
      <c r="B25" s="60" t="s">
        <v>68</v>
      </c>
      <c r="C25" s="42" t="s">
        <v>19</v>
      </c>
      <c r="D25" s="51">
        <v>2</v>
      </c>
      <c r="E25" s="46"/>
      <c r="F25" s="98">
        <f t="shared" si="0"/>
        <v>0</v>
      </c>
      <c r="G25" s="29" t="s">
        <v>11</v>
      </c>
    </row>
    <row r="26" spans="1:7" s="28" customFormat="1">
      <c r="A26" s="45" t="s">
        <v>43</v>
      </c>
      <c r="B26" s="60" t="s">
        <v>69</v>
      </c>
      <c r="C26" s="42" t="s">
        <v>19</v>
      </c>
      <c r="D26" s="50">
        <v>2</v>
      </c>
      <c r="E26" s="46"/>
      <c r="F26" s="98">
        <f t="shared" si="0"/>
        <v>0</v>
      </c>
      <c r="G26" s="29" t="s">
        <v>92</v>
      </c>
    </row>
    <row r="27" spans="1:7" s="28" customFormat="1">
      <c r="A27" s="45" t="s">
        <v>44</v>
      </c>
      <c r="B27" s="60" t="s">
        <v>45</v>
      </c>
      <c r="C27" s="42" t="s">
        <v>46</v>
      </c>
      <c r="D27" s="51">
        <v>2</v>
      </c>
      <c r="E27" s="46"/>
      <c r="F27" s="98">
        <f t="shared" si="0"/>
        <v>0</v>
      </c>
      <c r="G27" s="29" t="s">
        <v>11</v>
      </c>
    </row>
    <row r="28" spans="1:7" s="28" customFormat="1">
      <c r="A28" s="45" t="s">
        <v>47</v>
      </c>
      <c r="B28" s="60" t="s">
        <v>45</v>
      </c>
      <c r="C28" s="42" t="s">
        <v>46</v>
      </c>
      <c r="D28" s="47">
        <v>2</v>
      </c>
      <c r="E28" s="47"/>
      <c r="F28" s="98">
        <f t="shared" si="0"/>
        <v>0</v>
      </c>
      <c r="G28" s="29" t="s">
        <v>92</v>
      </c>
    </row>
    <row r="29" spans="1:7" s="28" customFormat="1">
      <c r="A29" s="45" t="s">
        <v>48</v>
      </c>
      <c r="B29" s="61" t="s">
        <v>70</v>
      </c>
      <c r="C29" s="34" t="s">
        <v>19</v>
      </c>
      <c r="D29" s="47">
        <v>1</v>
      </c>
      <c r="E29" s="77"/>
      <c r="F29" s="98">
        <f t="shared" si="0"/>
        <v>0</v>
      </c>
      <c r="G29" s="29" t="s">
        <v>11</v>
      </c>
    </row>
    <row r="30" spans="1:7" s="28" customFormat="1">
      <c r="A30" s="45" t="s">
        <v>49</v>
      </c>
      <c r="B30" s="61" t="s">
        <v>71</v>
      </c>
      <c r="C30" s="34" t="s">
        <v>19</v>
      </c>
      <c r="D30" s="47">
        <v>1</v>
      </c>
      <c r="E30" s="77"/>
      <c r="F30" s="98">
        <f t="shared" si="0"/>
        <v>0</v>
      </c>
      <c r="G30" s="29" t="s">
        <v>11</v>
      </c>
    </row>
    <row r="31" spans="1:7" s="28" customFormat="1">
      <c r="A31" s="45"/>
      <c r="B31" s="71" t="s">
        <v>72</v>
      </c>
      <c r="C31" s="41"/>
      <c r="D31" s="49"/>
      <c r="E31" s="39"/>
      <c r="F31" s="99"/>
      <c r="G31" s="29" t="s">
        <v>11</v>
      </c>
    </row>
    <row r="32" spans="1:7" s="28" customFormat="1">
      <c r="A32" s="78"/>
      <c r="B32" s="91" t="s">
        <v>50</v>
      </c>
      <c r="C32" s="79"/>
      <c r="D32" s="79"/>
      <c r="E32" s="79"/>
      <c r="F32" s="80"/>
      <c r="G32" s="29" t="s">
        <v>11</v>
      </c>
    </row>
    <row r="33" spans="1:7" s="28" customFormat="1" ht="16.5">
      <c r="A33" s="78" t="s">
        <v>15</v>
      </c>
      <c r="B33" s="92" t="s">
        <v>73</v>
      </c>
      <c r="C33" s="79" t="s">
        <v>59</v>
      </c>
      <c r="D33" s="93">
        <v>7.6</v>
      </c>
      <c r="E33" s="55"/>
      <c r="F33" s="55">
        <f>D33*E33</f>
        <v>0</v>
      </c>
      <c r="G33" s="29" t="s">
        <v>11</v>
      </c>
    </row>
    <row r="34" spans="1:7" s="28" customFormat="1">
      <c r="A34" s="78" t="s">
        <v>51</v>
      </c>
      <c r="B34" s="92" t="s">
        <v>74</v>
      </c>
      <c r="C34" s="79" t="s">
        <v>38</v>
      </c>
      <c r="D34" s="93">
        <v>15</v>
      </c>
      <c r="E34" s="79"/>
      <c r="F34" s="55">
        <f t="shared" ref="F34:F43" si="1">D34*E34</f>
        <v>0</v>
      </c>
      <c r="G34" s="29" t="s">
        <v>11</v>
      </c>
    </row>
    <row r="35" spans="1:7" s="28" customFormat="1" ht="16.5">
      <c r="A35" s="78" t="s">
        <v>20</v>
      </c>
      <c r="B35" s="92" t="s">
        <v>75</v>
      </c>
      <c r="C35" s="79" t="s">
        <v>59</v>
      </c>
      <c r="D35" s="94">
        <v>2.7</v>
      </c>
      <c r="E35" s="81"/>
      <c r="F35" s="55">
        <f t="shared" si="1"/>
        <v>0</v>
      </c>
      <c r="G35" s="29" t="s">
        <v>11</v>
      </c>
    </row>
    <row r="36" spans="1:7" s="28" customFormat="1" ht="16.5">
      <c r="A36" s="36">
        <v>4</v>
      </c>
      <c r="B36" s="92" t="s">
        <v>65</v>
      </c>
      <c r="C36" s="79" t="s">
        <v>59</v>
      </c>
      <c r="D36" s="94">
        <v>4</v>
      </c>
      <c r="E36" s="79"/>
      <c r="F36" s="55">
        <f t="shared" si="1"/>
        <v>0</v>
      </c>
      <c r="G36" s="29" t="s">
        <v>11</v>
      </c>
    </row>
    <row r="37" spans="1:7" s="28" customFormat="1">
      <c r="A37" s="36">
        <v>5</v>
      </c>
      <c r="B37" s="58" t="s">
        <v>76</v>
      </c>
      <c r="C37" s="41" t="s">
        <v>38</v>
      </c>
      <c r="D37" s="56">
        <v>15</v>
      </c>
      <c r="E37" s="41"/>
      <c r="F37" s="55">
        <f t="shared" si="1"/>
        <v>0</v>
      </c>
      <c r="G37" s="29" t="s">
        <v>11</v>
      </c>
    </row>
    <row r="38" spans="1:7" s="28" customFormat="1" ht="16.5">
      <c r="A38" s="36">
        <v>6</v>
      </c>
      <c r="B38" s="58" t="s">
        <v>77</v>
      </c>
      <c r="C38" s="79" t="s">
        <v>59</v>
      </c>
      <c r="D38" s="43">
        <v>7.68</v>
      </c>
      <c r="E38" s="55"/>
      <c r="F38" s="55">
        <f t="shared" si="1"/>
        <v>0</v>
      </c>
      <c r="G38" s="29" t="s">
        <v>11</v>
      </c>
    </row>
    <row r="39" spans="1:7" s="28" customFormat="1" ht="16.5">
      <c r="A39" s="36">
        <v>7</v>
      </c>
      <c r="B39" s="58" t="s">
        <v>52</v>
      </c>
      <c r="C39" s="79" t="s">
        <v>59</v>
      </c>
      <c r="D39" s="43">
        <v>7.468</v>
      </c>
      <c r="E39" s="82"/>
      <c r="F39" s="55">
        <f t="shared" si="1"/>
        <v>0</v>
      </c>
      <c r="G39" s="29" t="s">
        <v>11</v>
      </c>
    </row>
    <row r="40" spans="1:7" s="28" customFormat="1">
      <c r="A40" s="36">
        <v>8</v>
      </c>
      <c r="B40" s="58" t="s">
        <v>78</v>
      </c>
      <c r="C40" s="41" t="s">
        <v>38</v>
      </c>
      <c r="D40" s="43">
        <v>64</v>
      </c>
      <c r="E40" s="82"/>
      <c r="F40" s="55">
        <f t="shared" si="1"/>
        <v>0</v>
      </c>
      <c r="G40" s="29" t="s">
        <v>11</v>
      </c>
    </row>
    <row r="41" spans="1:7" s="28" customFormat="1">
      <c r="A41" s="36"/>
      <c r="B41" s="58" t="s">
        <v>79</v>
      </c>
      <c r="C41" s="41" t="s">
        <v>53</v>
      </c>
      <c r="D41" s="43">
        <v>1.5</v>
      </c>
      <c r="E41" s="82"/>
      <c r="F41" s="55">
        <f t="shared" si="1"/>
        <v>0</v>
      </c>
      <c r="G41" s="29" t="s">
        <v>11</v>
      </c>
    </row>
    <row r="42" spans="1:7" s="28" customFormat="1">
      <c r="A42" s="36"/>
      <c r="B42" s="58" t="s">
        <v>80</v>
      </c>
      <c r="C42" s="41" t="s">
        <v>19</v>
      </c>
      <c r="D42" s="43">
        <v>1</v>
      </c>
      <c r="E42" s="83"/>
      <c r="F42" s="55">
        <f t="shared" si="1"/>
        <v>0</v>
      </c>
      <c r="G42" s="29" t="s">
        <v>11</v>
      </c>
    </row>
    <row r="43" spans="1:7" s="28" customFormat="1" ht="16.5">
      <c r="A43" s="36">
        <v>9</v>
      </c>
      <c r="B43" s="92" t="s">
        <v>81</v>
      </c>
      <c r="C43" s="79" t="s">
        <v>59</v>
      </c>
      <c r="D43" s="95">
        <v>7.68</v>
      </c>
      <c r="E43" s="79"/>
      <c r="F43" s="55">
        <f t="shared" si="1"/>
        <v>0</v>
      </c>
      <c r="G43" s="29" t="s">
        <v>11</v>
      </c>
    </row>
    <row r="44" spans="1:7" s="28" customFormat="1">
      <c r="A44" s="36"/>
      <c r="B44" s="67" t="s">
        <v>82</v>
      </c>
      <c r="C44" s="36"/>
      <c r="D44" s="55"/>
      <c r="E44" s="55"/>
      <c r="F44" s="55"/>
      <c r="G44" s="29" t="s">
        <v>11</v>
      </c>
    </row>
    <row r="45" spans="1:7" s="28" customFormat="1">
      <c r="A45" s="36">
        <v>10</v>
      </c>
      <c r="B45" s="96" t="s">
        <v>83</v>
      </c>
      <c r="C45" s="37" t="s">
        <v>19</v>
      </c>
      <c r="D45" s="38">
        <v>1</v>
      </c>
      <c r="E45" s="37"/>
      <c r="F45" s="55">
        <f t="shared" ref="F45:F57" si="2">D45*E45</f>
        <v>0</v>
      </c>
      <c r="G45" s="29" t="s">
        <v>11</v>
      </c>
    </row>
    <row r="46" spans="1:7" s="28" customFormat="1">
      <c r="A46" s="36">
        <v>11</v>
      </c>
      <c r="B46" s="96" t="s">
        <v>84</v>
      </c>
      <c r="C46" s="37" t="s">
        <v>19</v>
      </c>
      <c r="D46" s="84">
        <v>2</v>
      </c>
      <c r="E46" s="85"/>
      <c r="F46" s="55">
        <f t="shared" si="2"/>
        <v>0</v>
      </c>
      <c r="G46" s="29" t="s">
        <v>11</v>
      </c>
    </row>
    <row r="47" spans="1:7" s="28" customFormat="1">
      <c r="A47" s="36">
        <v>12</v>
      </c>
      <c r="B47" s="96" t="s">
        <v>85</v>
      </c>
      <c r="C47" s="37" t="s">
        <v>19</v>
      </c>
      <c r="D47" s="84">
        <v>1</v>
      </c>
      <c r="E47" s="85"/>
      <c r="F47" s="55">
        <f t="shared" si="2"/>
        <v>0</v>
      </c>
      <c r="G47" s="29" t="s">
        <v>11</v>
      </c>
    </row>
    <row r="48" spans="1:7" s="28" customFormat="1">
      <c r="A48" s="36">
        <v>13</v>
      </c>
      <c r="B48" s="96" t="s">
        <v>86</v>
      </c>
      <c r="C48" s="37" t="s">
        <v>19</v>
      </c>
      <c r="D48" s="84">
        <v>1</v>
      </c>
      <c r="E48" s="85"/>
      <c r="F48" s="55">
        <f t="shared" si="2"/>
        <v>0</v>
      </c>
      <c r="G48" s="29" t="s">
        <v>11</v>
      </c>
    </row>
    <row r="49" spans="1:7" s="28" customFormat="1">
      <c r="A49" s="36">
        <v>14</v>
      </c>
      <c r="B49" s="68" t="s">
        <v>87</v>
      </c>
      <c r="C49" s="36" t="s">
        <v>38</v>
      </c>
      <c r="D49" s="55">
        <v>35</v>
      </c>
      <c r="E49" s="55"/>
      <c r="F49" s="55">
        <f t="shared" si="2"/>
        <v>0</v>
      </c>
      <c r="G49" s="29" t="s">
        <v>11</v>
      </c>
    </row>
    <row r="50" spans="1:7" s="28" customFormat="1">
      <c r="A50" s="36">
        <v>15</v>
      </c>
      <c r="B50" s="61" t="s">
        <v>88</v>
      </c>
      <c r="C50" s="48" t="s">
        <v>38</v>
      </c>
      <c r="D50" s="56">
        <v>17</v>
      </c>
      <c r="E50" s="57"/>
      <c r="F50" s="55">
        <f t="shared" si="2"/>
        <v>0</v>
      </c>
      <c r="G50" s="29" t="s">
        <v>11</v>
      </c>
    </row>
    <row r="51" spans="1:7" s="28" customFormat="1">
      <c r="A51" s="36">
        <v>16</v>
      </c>
      <c r="B51" s="69" t="s">
        <v>89</v>
      </c>
      <c r="C51" s="36" t="s">
        <v>38</v>
      </c>
      <c r="D51" s="55">
        <v>250</v>
      </c>
      <c r="E51" s="55"/>
      <c r="F51" s="55">
        <f t="shared" si="2"/>
        <v>0</v>
      </c>
      <c r="G51" s="29" t="s">
        <v>11</v>
      </c>
    </row>
    <row r="52" spans="1:7" s="28" customFormat="1">
      <c r="A52" s="36">
        <v>17</v>
      </c>
      <c r="B52" s="90" t="s">
        <v>90</v>
      </c>
      <c r="C52" s="72" t="s">
        <v>19</v>
      </c>
      <c r="D52" s="55">
        <v>11</v>
      </c>
      <c r="E52" s="55"/>
      <c r="F52" s="55">
        <f t="shared" si="2"/>
        <v>0</v>
      </c>
      <c r="G52" s="29" t="s">
        <v>11</v>
      </c>
    </row>
    <row r="53" spans="1:7" s="28" customFormat="1">
      <c r="A53" s="36">
        <v>18</v>
      </c>
      <c r="B53" s="66" t="s">
        <v>54</v>
      </c>
      <c r="C53" s="72" t="s">
        <v>38</v>
      </c>
      <c r="D53" s="55">
        <v>5</v>
      </c>
      <c r="E53" s="55"/>
      <c r="F53" s="55">
        <f t="shared" si="2"/>
        <v>0</v>
      </c>
      <c r="G53" s="29" t="s">
        <v>11</v>
      </c>
    </row>
    <row r="54" spans="1:7" s="28" customFormat="1">
      <c r="A54" s="36">
        <v>19</v>
      </c>
      <c r="B54" s="97" t="s">
        <v>55</v>
      </c>
      <c r="C54" s="86" t="s">
        <v>19</v>
      </c>
      <c r="D54" s="87">
        <v>10</v>
      </c>
      <c r="E54" s="88"/>
      <c r="F54" s="55">
        <f t="shared" si="2"/>
        <v>0</v>
      </c>
      <c r="G54" s="29" t="s">
        <v>11</v>
      </c>
    </row>
    <row r="55" spans="1:7" s="28" customFormat="1">
      <c r="A55" s="36">
        <v>20</v>
      </c>
      <c r="B55" s="97" t="s">
        <v>56</v>
      </c>
      <c r="C55" s="86" t="s">
        <v>19</v>
      </c>
      <c r="D55" s="84">
        <v>9</v>
      </c>
      <c r="E55" s="88"/>
      <c r="F55" s="55">
        <f t="shared" si="2"/>
        <v>0</v>
      </c>
      <c r="G55" s="29" t="s">
        <v>11</v>
      </c>
    </row>
    <row r="56" spans="1:7" s="28" customFormat="1">
      <c r="A56" s="36">
        <v>21</v>
      </c>
      <c r="B56" s="97" t="s">
        <v>57</v>
      </c>
      <c r="C56" s="86" t="s">
        <v>19</v>
      </c>
      <c r="D56" s="84">
        <v>9</v>
      </c>
      <c r="E56" s="88"/>
      <c r="F56" s="55">
        <f t="shared" si="2"/>
        <v>0</v>
      </c>
      <c r="G56" s="29" t="s">
        <v>11</v>
      </c>
    </row>
    <row r="57" spans="1:7" s="28" customFormat="1" ht="16.5" thickBot="1">
      <c r="A57" s="36">
        <v>22</v>
      </c>
      <c r="B57" s="97" t="s">
        <v>58</v>
      </c>
      <c r="C57" s="86" t="s">
        <v>19</v>
      </c>
      <c r="D57" s="84">
        <v>8</v>
      </c>
      <c r="E57" s="88"/>
      <c r="F57" s="55">
        <f t="shared" si="2"/>
        <v>0</v>
      </c>
      <c r="G57" s="29" t="s">
        <v>11</v>
      </c>
    </row>
    <row r="58" spans="1:7" ht="16.5" thickBot="1">
      <c r="A58" s="33"/>
      <c r="B58" s="1" t="s">
        <v>4</v>
      </c>
      <c r="C58" s="14"/>
      <c r="D58" s="2"/>
      <c r="E58" s="2"/>
      <c r="F58" s="3">
        <f>SUM(F8:F57)</f>
        <v>0</v>
      </c>
    </row>
    <row r="59" spans="1:7" ht="16.5" thickBot="1">
      <c r="A59" s="33"/>
      <c r="B59" s="4" t="s">
        <v>10</v>
      </c>
      <c r="C59" s="15"/>
      <c r="D59" s="5"/>
      <c r="E59" s="5"/>
      <c r="F59" s="6"/>
    </row>
    <row r="60" spans="1:7" ht="16.5" thickBot="1">
      <c r="A60" s="33"/>
      <c r="B60" s="4" t="s">
        <v>12</v>
      </c>
      <c r="C60" s="15"/>
      <c r="D60" s="5"/>
      <c r="E60" s="5"/>
      <c r="F60" s="6"/>
    </row>
    <row r="61" spans="1:7" ht="16.5" thickBot="1">
      <c r="A61" s="33"/>
      <c r="B61" s="7" t="s">
        <v>5</v>
      </c>
      <c r="C61" s="16"/>
      <c r="D61" s="5"/>
      <c r="E61" s="5"/>
      <c r="F61" s="5">
        <f>SUM(F58:F60)</f>
        <v>0</v>
      </c>
    </row>
    <row r="62" spans="1:7" ht="16.5" thickBot="1">
      <c r="A62" s="33"/>
      <c r="B62" s="4" t="s">
        <v>6</v>
      </c>
      <c r="C62" s="15"/>
      <c r="D62" s="5"/>
      <c r="E62" s="5"/>
      <c r="F62" s="6"/>
    </row>
    <row r="63" spans="1:7" ht="16.5" thickBot="1">
      <c r="A63" s="33"/>
      <c r="B63" s="8" t="s">
        <v>5</v>
      </c>
      <c r="C63" s="17"/>
      <c r="D63" s="9"/>
      <c r="E63" s="9"/>
      <c r="F63" s="9">
        <f>SUM(F61:F62)</f>
        <v>0</v>
      </c>
    </row>
    <row r="64" spans="1:7" ht="16.5" thickBot="1">
      <c r="A64" s="33"/>
      <c r="B64" s="4" t="s">
        <v>9</v>
      </c>
      <c r="C64" s="15"/>
      <c r="D64" s="5"/>
      <c r="E64" s="5"/>
      <c r="F64" s="6">
        <f>F63*C64</f>
        <v>0</v>
      </c>
    </row>
    <row r="65" spans="1:6" ht="16.5" thickBot="1">
      <c r="A65" s="33"/>
      <c r="B65" s="8" t="s">
        <v>5</v>
      </c>
      <c r="C65" s="9"/>
      <c r="D65" s="9"/>
      <c r="E65" s="9"/>
      <c r="F65" s="9">
        <f>SUM(F63:F64)</f>
        <v>0</v>
      </c>
    </row>
    <row r="66" spans="1:6">
      <c r="B66" s="20" t="s">
        <v>91</v>
      </c>
      <c r="F66" s="89"/>
    </row>
  </sheetData>
  <autoFilter ref="A6:G65"/>
  <mergeCells count="6">
    <mergeCell ref="F4:F5"/>
    <mergeCell ref="A4:A5"/>
    <mergeCell ref="B4:B5"/>
    <mergeCell ref="C4:C5"/>
    <mergeCell ref="D4:D5"/>
    <mergeCell ref="E4:E5"/>
  </mergeCells>
  <conditionalFormatting sqref="D38">
    <cfRule type="cellIs" dxfId="6" priority="7" stopIfTrue="1" operator="equal">
      <formula>8223.307275</formula>
    </cfRule>
  </conditionalFormatting>
  <conditionalFormatting sqref="D34 D37">
    <cfRule type="cellIs" dxfId="5" priority="6" stopIfTrue="1" operator="equal">
      <formula>8223.307275</formula>
    </cfRule>
  </conditionalFormatting>
  <conditionalFormatting sqref="B12:C14">
    <cfRule type="cellIs" dxfId="4" priority="3" stopIfTrue="1" operator="equal">
      <formula>0</formula>
    </cfRule>
  </conditionalFormatting>
  <conditionalFormatting sqref="B8:C8">
    <cfRule type="cellIs" dxfId="3" priority="5" stopIfTrue="1" operator="equal">
      <formula>0</formula>
    </cfRule>
  </conditionalFormatting>
  <conditionalFormatting sqref="B9:C9">
    <cfRule type="cellIs" dxfId="2" priority="4" stopIfTrue="1" operator="equal">
      <formula>0</formula>
    </cfRule>
  </conditionalFormatting>
  <conditionalFormatting sqref="B17:C17">
    <cfRule type="cellIs" dxfId="1" priority="2" stopIfTrue="1" operator="equal">
      <formula>0</formula>
    </cfRule>
  </conditionalFormatting>
  <conditionalFormatting sqref="B18:C18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2023-03-06T07:17:54Z</dcterms:modified>
</cp:coreProperties>
</file>