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nkhuchua\Desktop\Natia\ტენდერები\GEORGIA\2023\PUR-29534 - GE - Cleaning services tender\სატენდერო დოკუმენტაცია\"/>
    </mc:Choice>
  </mc:AlternateContent>
  <xr:revisionPtr revIDLastSave="0" documentId="13_ncr:1_{FC9A7298-469A-4D37-97F4-826747D92B5E}" xr6:coauthVersionLast="47" xr6:coauthVersionMax="47" xr10:uidLastSave="{00000000-0000-0000-0000-000000000000}"/>
  <bookViews>
    <workbookView xWindow="-110" yWindow="-110" windowWidth="19420" windowHeight="10420" activeTab="1" xr2:uid="{00000000-000D-0000-FFFF-FFFF00000000}"/>
  </bookViews>
  <sheets>
    <sheet name="ხარჯთაღრიცხვა" sheetId="1" r:id="rId1"/>
    <sheet name="სერვისის აღწერილობა"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9" i="1"/>
  <c r="E5" i="1"/>
  <c r="E19" i="1"/>
  <c r="E13" i="1"/>
  <c r="H13" i="1" l="1"/>
  <c r="H12" i="1"/>
  <c r="G12" i="1"/>
  <c r="I12" i="1" s="1"/>
  <c r="H18" i="1"/>
  <c r="H19" i="1" s="1"/>
  <c r="H8" i="1"/>
  <c r="G8" i="1"/>
  <c r="I8" i="1" s="1"/>
  <c r="H4" i="1"/>
  <c r="G4" i="1"/>
  <c r="G5" i="1" s="1"/>
  <c r="F5" i="1"/>
  <c r="F19" i="1"/>
  <c r="F14" i="1"/>
  <c r="F9" i="1"/>
  <c r="E14" i="1"/>
  <c r="F22" i="1" l="1"/>
  <c r="I9" i="1"/>
  <c r="H9" i="1"/>
  <c r="G13" i="1"/>
  <c r="I13" i="1" s="1"/>
  <c r="I14" i="1" s="1"/>
  <c r="H5" i="1"/>
  <c r="I4" i="1"/>
  <c r="I5" i="1" s="1"/>
  <c r="G9" i="1"/>
  <c r="H14" i="1"/>
  <c r="I22" i="1" l="1"/>
  <c r="H22" i="1"/>
  <c r="G14" i="1"/>
  <c r="G18" i="1"/>
  <c r="I18" i="1" l="1"/>
  <c r="G19" i="1"/>
  <c r="G22" i="1" s="1"/>
</calcChain>
</file>

<file path=xl/sharedStrings.xml><?xml version="1.0" encoding="utf-8"?>
<sst xmlns="http://schemas.openxmlformats.org/spreadsheetml/2006/main" count="149" uniqueCount="110">
  <si>
    <t xml:space="preserve">Service description </t>
  </si>
  <si>
    <t>Server rooms are not a responsibility of cleaners. If cleaning is requested, it should be arranged and confirmed by Office Manager and responsible Office Coordinator.</t>
  </si>
  <si>
    <t>Uniform washing is responsibility of cleaner who is dealing with uniform cleaning only and is
contacted directly by Uniform Handling and Operations Managers.</t>
  </si>
  <si>
    <t>Floor, mirrors, doors needs to be cleaned throughout the day.</t>
  </si>
  <si>
    <t>სერვისის აღწერილობა</t>
  </si>
  <si>
    <t>Garage is cleaned only when requested as premises are used to store equipment forTechnical Operations and Office Management.</t>
  </si>
  <si>
    <t>Takes out the trash, vacuums carpet, cleans chairs, dust-off artificial flowers and electronic devices (not higher than 1,8m) all free horizontal surfaces should be cleaned.</t>
  </si>
  <si>
    <t>When special cleaning is needed, we should contact our cleaning company via e-mail describing what and when needs to be done. Brigadier should come to premises that requires cleaning to discuss planned works, mentioning what needs to be done from our side before cleaning will take place, like put covers on smoke detectors, switch off the lights,move furniture to area where cleaning won’t take place, etc.. Cleaning company should
send quotation in e-mail. Only Office Manager can approve such quotes. Physical security should be informed via e-mail or verbally of planned works, mentioning date, time, area
where works are planned, names and surnames of cleaners.If cleaning is planned in some of our departments, then their manager should be informed
in advance. They are responsible of organizing their office, to free up space and check if no
devices may be damaged. Facade cleaning happens when it has been agreed with landlord.</t>
  </si>
  <si>
    <t>დასახელება/Description</t>
  </si>
  <si>
    <r>
      <t>სრული ფართობის მ</t>
    </r>
    <r>
      <rPr>
        <vertAlign val="superscript"/>
        <sz val="10"/>
        <color theme="1"/>
        <rFont val="Calibri"/>
        <family val="2"/>
        <scheme val="minor"/>
      </rPr>
      <t>2</t>
    </r>
    <r>
      <rPr>
        <sz val="10"/>
        <color theme="1"/>
        <rFont val="Calibri"/>
        <family val="2"/>
        <scheme val="minor"/>
      </rPr>
      <t xml:space="preserve">/Full Area m2  </t>
    </r>
  </si>
  <si>
    <r>
      <t>სრული ფართობის მ</t>
    </r>
    <r>
      <rPr>
        <vertAlign val="superscript"/>
        <sz val="10"/>
        <color theme="1"/>
        <rFont val="Calibri"/>
        <family val="2"/>
        <scheme val="minor"/>
      </rPr>
      <t>2</t>
    </r>
    <r>
      <rPr>
        <sz val="10"/>
        <color theme="1"/>
        <rFont val="Calibri"/>
        <family val="2"/>
        <scheme val="minor"/>
      </rPr>
      <t xml:space="preserve"> Full Area m2</t>
    </r>
  </si>
  <si>
    <r>
      <t>სრული ფართობის მ</t>
    </r>
    <r>
      <rPr>
        <vertAlign val="superscript"/>
        <sz val="10"/>
        <color theme="1"/>
        <rFont val="Calibri"/>
        <family val="2"/>
        <scheme val="minor"/>
      </rPr>
      <t>2</t>
    </r>
    <r>
      <rPr>
        <sz val="10"/>
        <color theme="1"/>
        <rFont val="Calibri"/>
        <family val="2"/>
        <scheme val="minor"/>
      </rPr>
      <t xml:space="preserve"> /Full Area m2</t>
    </r>
  </si>
  <si>
    <r>
      <t>სრული ფართობის მ</t>
    </r>
    <r>
      <rPr>
        <vertAlign val="superscript"/>
        <sz val="10"/>
        <color theme="1"/>
        <rFont val="Calibri"/>
        <family val="2"/>
        <scheme val="minor"/>
      </rPr>
      <t>2</t>
    </r>
    <r>
      <rPr>
        <sz val="10"/>
        <color theme="1"/>
        <rFont val="Calibri"/>
        <family val="2"/>
        <scheme val="minor"/>
      </rPr>
      <t>/Full Area m2</t>
    </r>
  </si>
  <si>
    <t xml:space="preserve">შენიშვნა/ Comment </t>
  </si>
  <si>
    <t>შენიშვნა/Comment</t>
  </si>
  <si>
    <t>Shower head, shower walls, doors, mirrors, shelves are cleaned. Everything wiped
afterwards till it is dry. Shower mats are washed, wiped, and placed back.</t>
  </si>
  <si>
    <t>გარაჟის /ფარეხის გაწმენდა ხდება მხოლოდ მოთხოვნის საფუძველზე,რადგან ეს სივრცე გამოიყენება ტექოფსისა და ოფის მენეჯმენტის აღჭურვილობის შესანახად.</t>
  </si>
  <si>
    <t>Card Counters rooms/ბანქოს მჩეხავების ოთახი</t>
  </si>
  <si>
    <t>Server Rooms  / სერვერის ოთახები</t>
  </si>
  <si>
    <t>Toilets /ტუალეტები</t>
  </si>
  <si>
    <t>Locker Rooms /სათავსოების ოთახები</t>
  </si>
  <si>
    <t>დიასახლისები პასუხისმგებლები არიან ყავის მანქანების, მიკროტალღური ღუმელების, თაროების,მაგიდების, ლამფების, ხელოვნური ყვავილების წმენდაზე. ნაგავი უნდა იქნას გადაყრილი. პლასტმასის ჭიქების მარაგი შევსებული. ჭურჭელი და ჭურჭლის სტენდი არის სამზარეულოს მომწოდებლის პასუხისმგებლობა.მაცივარი სუფთავდება ოთხშაბათს და კვირას.დიასახლისები უფლებამოსილი არიან გადაყარონ დაუსათაურებელი ლანჩბოქსები და საჭმლის ფოდნოსები, თუკი ასეთს წააწყდებიან.</t>
  </si>
  <si>
    <t>Staircase/კიბის უჯრედი</t>
  </si>
  <si>
    <t>Garage and Technical        Operations storage. გარაჟი და ტექნიკური ოპერაციების დეპ-ის მარაგები</t>
  </si>
  <si>
    <t>Smoking Areas/ მოსაწევი კუთხე</t>
  </si>
  <si>
    <t>Studios/სტუდიები</t>
  </si>
  <si>
    <t>Elevators/ლიფტები</t>
  </si>
  <si>
    <t xml:space="preserve">Reception/მიმღები </t>
  </si>
  <si>
    <t>Showers /საშხაპეები</t>
  </si>
  <si>
    <t>Canteeen/კანტინი</t>
  </si>
  <si>
    <t>Uniform Washing /უნიფორმების სამრეცხაო</t>
  </si>
  <si>
    <t>Media Centre Room (MCR)/ მედია ცენტრის ოთახი</t>
  </si>
  <si>
    <t xml:space="preserve">Special Cleaning Services/ სპეციალური წმენდის სამსახურები </t>
  </si>
  <si>
    <t>X</t>
  </si>
  <si>
    <t>Parking Zone cleaning/პარკინგის ტერიტორიის დასუფთავება</t>
  </si>
  <si>
    <t>პარკინგის დასუფთავება და ნაგვის გატანა  უნდა მოხდეს ყოველდღიურად.</t>
  </si>
  <si>
    <t>The parking must be cleaned and also garbage removed daily.</t>
  </si>
  <si>
    <t>მარაგები/Supplies</t>
  </si>
  <si>
    <t>ეზოს დასუფთავება/Yard Cleaning</t>
  </si>
  <si>
    <t xml:space="preserve">ეზოს ტერიტორია უნდა იყოს დასუფთავებული, ნაგავი გატანილი, ურნები დაცლილი, პერიოდულად უნდა მოხდეს ურნების რეცხვა, ეზოს მორეცხვა საჭიროების მიხედვით. </t>
  </si>
  <si>
    <t>The area of the yard should be cleaned, garbage removed, bins emptied, bins should be periodically washed, yard should be washed as needed.</t>
  </si>
  <si>
    <t>კიბეები და ცენტრალური კიბეები იწმინდება ყოველდღე.ხალიჩები მტვერსასრუტით ლაგდება, იატაკები სველი ტილოთი იწმინდება, ასევე სახელურები. კიბეების მიმდებარე ტერიტორია იწმინდება.</t>
  </si>
  <si>
    <t>ოფისის ტერიტორია და მოსასვენებელი სივრცეები/Office area and Launge area</t>
  </si>
  <si>
    <t>In the Office and the launge area, the floors should be cleaned every day as well as the table surfaces, table feet. Bins should be emptied regularly and the garbage bags should be replaced, the existing furniture should be cleaned, the inventory should be dusted, the lamps should be cleaned, the pipes in the ceiling should be cleaned no more than 1.8m, the office furniture, the walls , cleaning plinths.  water dispensers should be cleaned and plactic cups refilled.</t>
  </si>
  <si>
    <t>ოფისის და მოსასვენებელი სივრცის ტერიტორიაზე უნდა მოიწმინდოს იატაკები ყოველ დღე, ასევე გაიწმინდოს მაგიდის ზედაპირები, მაგიდის ფეხები.  ურნები უნდა დაიცალოს რეგულარულად და მოხდეს ნაგვის პარკების გამოცვლა. არსებული ავეჯი უნდა  გაიწმინდოს, აუცილებელია მტვრების გადაწმენდა ინვენტარზე, სანათების წმენდა, ჭერში მილების წმენდა არაუმეტეს 1.8მ -სა, საოფისე ავეჯის, კედლების, პლინტუსების დასუფთავება. წყლის დისპენსერების უნდა იწმინდებოდეს და ჭიქების მარაგები იყოს შევსებული.</t>
  </si>
  <si>
    <t>საჭიროებისამებრ</t>
  </si>
  <si>
    <r>
      <t xml:space="preserve">Mirrors, mirror frames, top of air freshener, sinks, walls, floors, </t>
    </r>
    <r>
      <rPr>
        <sz val="11"/>
        <color theme="1"/>
        <rFont val="Calibri"/>
        <family val="2"/>
        <scheme val="minor"/>
      </rPr>
      <t>plinth cleaning, and toilet seats must be cleaned. Toilet paper, soap, toilet seat disinfection solution, hand sanitizers, and paper towels should be refilled, and trash should be taken out.</t>
    </r>
  </si>
  <si>
    <r>
      <t xml:space="preserve">All cosmetic napkins, paper towels are refilled regularly. Cotton swabs and cotton pads
should be refilled once per every day.Inside of lockers are being cleaned once a </t>
    </r>
    <r>
      <rPr>
        <sz val="11"/>
        <color theme="1"/>
        <rFont val="Calibri"/>
        <family val="2"/>
        <scheme val="minor"/>
      </rPr>
      <t>month according to separate schedule that is
prepared by responsible Office Coordinator in cooperation with cleaners’ brigadier, Studio
Desk representatives and Floor Operations Management (due to COVID 19 we do not follow
this rule). Locker blocks are disabled one by one (one block per day), during this cleaning
session no personal belongings must be left in cleaned block of lockers.</t>
    </r>
  </si>
  <si>
    <r>
      <t xml:space="preserve">ხალიჩები ლაგდება მტვერსასრუტით,მაგიდების კიდეები იწმინდება, მაგიდის ზედაპირები იწმინდება მიკროფიბრილური ტილოთი, და </t>
    </r>
    <r>
      <rPr>
        <sz val="11"/>
        <color theme="1"/>
        <rFont val="Calibri"/>
        <family val="2"/>
        <scheme val="minor"/>
      </rPr>
      <t xml:space="preserve">ხელის მტვერსასრუტით სკამის და მაგიდის ფეხები იწმინდება, მტვერი იწმინდება კედლებიდან და "პიტ სთეიშენის" თავისუფალი სივრცეები იწმინდება დღეში სამჯერ ცვლის შეცვლის დროს(დაგეგმილი ტექნიკური ოპერაციების დეპ-ის, ექვიფმენთ საფორთის და დასუფთავების სამსახურის მიერ) 09:50 - 01:30 (14 წუთზე მეტი არ უნდა დაიხარჯოს) მაგიდის კიდეები იწმინდება ავეჯის საწმენდი ნივთიერებით, რბილი პანელები კი პილესოსით. ტექნიკური ოპერაციების სამსახური პასუხისმგებელია კამერების და ელექტრო მოწყობილობების დასუფთავებაზეა პასუხისმგებელი. ექვიპმენთ საფორთი  პასუხსიმეგებლია ფეხსაცმელების გაწმენდაზე...ნაგავი უნდა გადაიყაროს და ხელების სანიტაიზერის მარაგი შეივსოს.სტუდეიბში ორკინი უზრუნველყოფს თვეში ერთხელ ან მოთხოვნის შესაბამისად სადიზენფიექციო ხსნარის უზრუნველყოფას. </t>
    </r>
  </si>
  <si>
    <r>
      <t>ბანქოს მჩეხავების ოთახი იწმინდება ყოველ დღე,</t>
    </r>
    <r>
      <rPr>
        <sz val="11"/>
        <color theme="1"/>
        <rFont val="Calibri"/>
        <family val="2"/>
        <scheme val="minor"/>
      </rPr>
      <t xml:space="preserve"> დღეში 2 ჯერ პასუხისმგებელი დიასახლისის მიერ. ნაგავი უნდა იქნას გატანილი,ხალიჩა უნდა მტვერსასრუტით გასუფთავდეს,ფანჯრის რაფები  და კარადები გასუფთავდეს.ძლიერი დაბინძურების შემთხვევაში უნდა გასუფთავდეს თაროები სველი ტილოთი, თუ არაა ძლიერ დაბინძურებული მტვრის საწმენდი ჯოხითაც არის შესაძლებელი დასუფთავება.მაგიდების ზედაპირის დასუფთავებაც ხდება ყოველ დღე.</t>
    </r>
  </si>
  <si>
    <t>დამატებითი სერვისი: ფასადების წმენდა/façade Cleaning</t>
  </si>
  <si>
    <t>დამატებითი სერვისი: სარემონტო სამუშაოების შემდგომი დალაგება/ After Construction General Cleaning</t>
  </si>
  <si>
    <t>დამატებითი სერვისი: ავეჯის ქიმწმენდა/Furniture Deep/dry Cleaning</t>
  </si>
  <si>
    <t>მთლიანი ღირებულება/Total Cost</t>
  </si>
  <si>
    <t>დამატებითი სერვისები / Additional Services</t>
  </si>
  <si>
    <t>ჯამური ღირებულება/ total cost</t>
  </si>
  <si>
    <t>ერისთავის  ქ. #1</t>
  </si>
  <si>
    <t>ერისთავის ქ. #2</t>
  </si>
  <si>
    <t>შენობა E / Building E</t>
  </si>
  <si>
    <t>შენობა H / Building H</t>
  </si>
  <si>
    <t xml:space="preserve">შენობა A,C, D, F / Building A,C, D, F </t>
  </si>
  <si>
    <t>მექანიზაციისქ. #1</t>
  </si>
  <si>
    <t>შენობა G / Building G</t>
  </si>
  <si>
    <t>Signed by (power of attorney):</t>
  </si>
  <si>
    <t>ხელმოწერილია (მინდობილობა):</t>
  </si>
  <si>
    <t xml:space="preserve">             </t>
  </si>
  <si>
    <t xml:space="preserve"> ________________________________________</t>
  </si>
  <si>
    <t xml:space="preserve"> _________________________________________</t>
  </si>
  <si>
    <t>Title / პოზიცია</t>
  </si>
  <si>
    <t xml:space="preserve">Signature / ხელმოწერა                                                                                 </t>
  </si>
  <si>
    <t xml:space="preserve">Name / სახელი                                                                                               </t>
  </si>
  <si>
    <t>Date/თარიღი</t>
  </si>
  <si>
    <t>დასუფთავების სერვისის ღირებულება, ქიმიური საშუალებების და ინვენტარის ჩათვლით/Cleaning Products Cost including Chemicals and  cleaning inventory</t>
  </si>
  <si>
    <t>დასუფთავების სერვისის ღირებულება ეზო/Cleaning Services Cost  Yard</t>
  </si>
  <si>
    <t>მოთხოვნისამებრ</t>
  </si>
  <si>
    <t>Daily ყოველდღიურად</t>
  </si>
  <si>
    <t xml:space="preserve">Monthly ყოველთვიურად </t>
  </si>
  <si>
    <t>Weekly                               ყოველ კვირეულად</t>
  </si>
  <si>
    <t>Area                                                  ტერიტორია</t>
  </si>
  <si>
    <t xml:space="preserve">Quarterly კვარტალში ერთხელ  </t>
  </si>
  <si>
    <r>
      <t>ერთეულის ღირებულება 1მ</t>
    </r>
    <r>
      <rPr>
        <vertAlign val="superscript"/>
        <sz val="10"/>
        <color theme="1"/>
        <rFont val="Calibri"/>
        <family val="2"/>
        <scheme val="minor"/>
      </rPr>
      <t>2</t>
    </r>
    <r>
      <rPr>
        <sz val="10"/>
        <color theme="1"/>
        <rFont val="Calibri"/>
        <family val="2"/>
        <scheme val="minor"/>
      </rPr>
      <t>-ზე 1 (ერთი) თვე                (ლარი, დღგ-ს ჩათვლით)                             Unit Price per 1m</t>
    </r>
    <r>
      <rPr>
        <sz val="10"/>
        <color theme="1"/>
        <rFont val="Calibri"/>
        <family val="2"/>
      </rPr>
      <t>²</t>
    </r>
    <r>
      <rPr>
        <sz val="10"/>
        <color theme="1"/>
        <rFont val="Calibri"/>
        <family val="2"/>
        <scheme val="minor"/>
      </rPr>
      <t xml:space="preserve">                         1 (one) month                                        (GEL, incl. VAT)</t>
    </r>
  </si>
  <si>
    <r>
      <t>ერთეულის ღირებულება 1მ</t>
    </r>
    <r>
      <rPr>
        <vertAlign val="superscript"/>
        <sz val="10"/>
        <color theme="1"/>
        <rFont val="Calibri"/>
        <family val="2"/>
        <scheme val="minor"/>
      </rPr>
      <t>2</t>
    </r>
    <r>
      <rPr>
        <sz val="10"/>
        <color theme="1"/>
        <rFont val="Calibri"/>
        <family val="2"/>
        <scheme val="minor"/>
      </rPr>
      <t xml:space="preserve">-ზე 12 (თორმეტი) თვე (ლარი, დღგ-ს ჩათვლით)                                              Unit Price per 1m²                                  12 (twelve) months                       (GEL, incl. VAT) </t>
    </r>
  </si>
  <si>
    <r>
      <t>ერთეულის ღირებულება 1მ</t>
    </r>
    <r>
      <rPr>
        <vertAlign val="superscript"/>
        <sz val="10"/>
        <color theme="1"/>
        <rFont val="Calibri"/>
        <family val="2"/>
        <scheme val="minor"/>
      </rPr>
      <t>2</t>
    </r>
    <r>
      <rPr>
        <sz val="10"/>
        <color theme="1"/>
        <rFont val="Calibri"/>
        <family val="2"/>
        <scheme val="minor"/>
      </rPr>
      <t>-ზე 1 (ერთი) თვე                                        (ლარი, დღგ-ს ჩათვლით)                                                        Unit Price per 1m²                                      1 (one) month                   (GEL, incl. VAT)</t>
    </r>
  </si>
  <si>
    <t xml:space="preserve">ერთეულის ღირებულება 1მ2-ზე 12 (თორმეტი) თვე (ლარი, დღგ-ს ჩათვლით)                                              Unit Price per 1m²                                      12 (twelve) months                       (GEL, incl. VAT) </t>
  </si>
  <si>
    <t>ერთეულის ღირებულება 1მ2-ზე 1 (ერთი) თვე                                        (ლარი, დღგ-ს ჩათვლით)                                                        Unit Price per 1m²                                        1 (one) month                   (GEL, incl. VAT)</t>
  </si>
  <si>
    <t xml:space="preserve">ერთეულის ღირებულება 1მ2-ზე 12 (თორმეტი) თვე (ლარი, დღგ-ს ჩათვლით)                                              Unit Price per 1m²                                 12 (twelve) months                       (GEL, incl. VAT) </t>
  </si>
  <si>
    <t>ერთეულის ღირებულება 1მ2-ზე 1 (ერთი) თვე                                        (ლარი, დღგ-ს ჩათვლით)                                                        Unit Price per 1m²                                       1 (one) month                   (GEL, incl. VAT)</t>
  </si>
  <si>
    <t xml:space="preserve">ერთეულის ღირებულება 1მ2-ზე 12 (თორმეტი) თვე (ლარი, დღგ-ს ჩათვლით)                                              Unit Price per 1m²                                  12 (twelve) months                       (GEL, incl. VAT) </t>
  </si>
  <si>
    <t>მოთხოვნისამებრ /           Upon request</t>
  </si>
  <si>
    <r>
      <t>ერთეულის ღირებულება 1მ</t>
    </r>
    <r>
      <rPr>
        <vertAlign val="superscript"/>
        <sz val="10"/>
        <color theme="1"/>
        <rFont val="Calibri"/>
        <family val="2"/>
        <scheme val="minor"/>
      </rPr>
      <t>2</t>
    </r>
    <r>
      <rPr>
        <sz val="10"/>
        <color theme="1"/>
        <rFont val="Calibri"/>
        <family val="2"/>
        <scheme val="minor"/>
      </rPr>
      <t>-ზე (ლარი, დღგ-ს ჩათვლით)                                                 Unit Price per 1m² (GEL, incl. VAT)</t>
    </r>
  </si>
  <si>
    <t>საერთო ფასი                                      1 (ერთი) თვე                                            (ლარი, დღგ-ს ჩათვლით)                                                           Total price                                                            1 (one) month                                              (GEL, incl. VAT)</t>
  </si>
  <si>
    <t>საერთო ფასი                                              12 (თორმეტი) თვეზე                                                (ლარი, დღგ-ს ჩათვლით)                                              Total amount for                                               12 (twelve) months                                                                (GEL, incl. VAT)</t>
  </si>
  <si>
    <t>Cleaners are responsible of cleaning coffee machines (from outside), microwaves, shelves,
tables, lamps, cabinets, artificial flowers. Trash needs to be taken out. Plastic cups need to
be refilled. Dishes and dish stand are responsibility of canteen supplier.                             Fridge cleaning takes place on Wednesdays and Sundays. Cleaners are authorized to throw
out unlabelled lunch boxes or food trays if any are found.</t>
  </si>
  <si>
    <t xml:space="preserve">  Carpets are vacuumed, table boarders are wiped, table layouts cleaned with dry microfiber cloth,and hand vaccum cleaner chair legs are cleaned, walls dusted-off and free spaces on Pit- station cleaned 3 times a day, according to the shift change schedule (organized for Technical Operations, Equipment Support and
Cleaners by Service Management) during hours 09:50-01:30 (each area not longer than 14 minutes). Table boarders are cleaned with solution that is suitable for furniture cleaning.
Soft panels are cleaned with vacuum cleaner.Technical Operations are responsible of dusting off cameras and other electrical equipment,
meanwhile Equipment Support takes care of cleaning card holders, shoes etc.Everyday hand sanitizing solution needs to be refilled; trash taken out. Disinfection solution is provided by outsource “Orkin” in studios once per month or when requested.</t>
  </si>
  <si>
    <t>სარკეები,სარკეების ჩარჩოები,ჰაერის აეროზოლის თავები,ნიჟარები, კედლები, იატაკები, პლინტუსების წმენდა,უნიტაზის საჯდომები უნდა იყოს მოწესრიგებული/დაწმენდილი.ნაგავი უნდა იყოს გატანილი,ტუალეტის ქაღალდების,საპნის, სადიზენფექციო ხსნარის,  ქაღალდის ხელსახოცის მარაგები კი შევსებული.</t>
  </si>
  <si>
    <t>სერვერის ოთახები არ წარმოადგენს დიასახლისების პასუხისმგებლობას. დასუფთავების მოთხოვნის შემთხვევაში, ოფისის მენეჯერი ან ოფისის კოორდინატორი უკეთებს ორგანიზებას დასუფთავებას.</t>
  </si>
  <si>
    <r>
      <t xml:space="preserve">კოსმეტიკის მოსაშორებელი სველი ქაღალდების, ქაღალდის ხელსაწმენდების მარაგები რეგულარულად ივსება.ბამბის დისკების და ბამბის ყურსაწმენდების მარაგის შევსება ხორციელდება ყოველდღიურად.ლოქერები შიგნიდან სუფთავდება </t>
    </r>
    <r>
      <rPr>
        <b/>
        <sz val="11"/>
        <color theme="1"/>
        <rFont val="Calibri"/>
        <family val="2"/>
        <scheme val="minor"/>
      </rPr>
      <t>თვეში</t>
    </r>
    <r>
      <rPr>
        <sz val="11"/>
        <color theme="1"/>
        <rFont val="Calibri"/>
        <family val="2"/>
        <scheme val="minor"/>
      </rPr>
      <t xml:space="preserve"> ერთხელ იმ განრიგის მიხედვით,რომელსაც ადგენს პასუხისმგებელი ოფისის კოორდინატორი დიასახლისების ბრიგადირთან, სტუდიის დესქის წარმომადგენელთან და სართულის ოპერაციის მენეჯმეტთან ერთად. იხსნება ლოქერები ერთმანეთის მიყოლებით(ერთი ბლოკი დღეში) წმენდის დროს პირადი ნივთები არ უნდა ინახებოდეს სათავსოებში.</t>
    </r>
  </si>
  <si>
    <t>უნიფორმების რეცხვა არის იმ დიასახლისის მოვალეობა, რომელიც პასუხისმგებელია მხოლოდ უნიფორმების წმენდაზე და პირდაპირ კონტაქტშია უნიფომრების განყოფილებასა და ოფერეიშენ მენეჯმენტის დეპ-ის მენეჯერებთან.</t>
  </si>
  <si>
    <t>საშხაპის თავი, კარი, კედლები,  სარკეები, თაროები უნდა იყოს სუფთა, იატაკი მოწმენდილი და  გამშრალი.საშხაპის ხალიჩები ირეცხება, შრება და შემდეგ ადგილზე ბრუნდება.</t>
  </si>
  <si>
    <t>Dusts from shelves, turnstiles, reception desk, tops of TV screens should be cleaned. Trash bags replaced with empty ones. Carpet at the entrance should be vacuumed every day.Windows and mirrors (not higher than 1.80m) are cleaned on daily basis. Fingerprint readers need to be cleaned with microfiber cloth or with cloth that is suitable for steel
surfaces. Chairs, sofas are vacuumed and cleaned during general cleaning.</t>
  </si>
  <si>
    <t>რესეფშენის თაროები, მაგიდა, ტურნიკეტები, ტელევიზორის ზედაპირები, ეკრანები იწმინდება. სანაგვე ურნებში ახალი ცელოფნები იდება. შესასვლის ხალიჩა ყოველდღე იწმინდება მტვერსასრუტით. ფანჯრები და სარკეები იწმინდება ყოველდღე. თითის ანაბეჭდის სკანერი იწმინდება მიკროფიბრილური ტილოთი, ან ტილოთი, რომელიც კარგად წმენდს ფოლადის ზედაპირებს. სკამები და  დივნები  ლაგდება და პილესოსდება გენერალური წმენდის დროს.</t>
  </si>
  <si>
    <t>იატაკი,სარკეები,კარი იწმინდება დღის განმავლობაში.</t>
  </si>
  <si>
    <t>Trash needs to be taken out, ash tray box and chairs cleaned, if weather is dry, then floor should be moped, trash bins should be washed periodically.</t>
  </si>
  <si>
    <t>ნაგავი უნდა იქნას გაცლილი, სკამები და საფერფლის ურნები გაიწმინდოს, თუკი ამინდი შესაბამისია- იატაკები გაიწმინდოს სველი ტილოთი, პერიოდულად ურნები გაირეცხოს.</t>
  </si>
  <si>
    <t>Staircase and main stairs are cleaned every day. Carpets are vacuumed, floors mopped, and handles cleaned. Areas near main stairs are cleaned.</t>
  </si>
  <si>
    <t>Every day(2 times), responsible cleaner cleans card counter room. Trash needs to be taken out,carpet needs to be vacuumed, cupboards and windowsills cleaned. Cleaners are allowed, to clean every free space on shelves. If it’s very dusty- should clean with a wet towel but if there is not so much dust, they can clean shelves with a dust brush.Table layouts are cleaned daily.</t>
  </si>
  <si>
    <t>ნაგვის გატანა, ხალიჩების დაპილასოსება, სკამების გაწმენდა, ხელოვნური ყვავილების და ელექტრონული მოწყობილობების გასუფთავება (1,8 მ არ უნდა აღემატებოდეს) ყველა თავისუფალი ჰორიზონტალური ზედაპირი უნდა იყოს დასუფთავებული.</t>
  </si>
  <si>
    <t>როდესაც განსაკუთრებული წმენდაა ჩასატარებელი, ჩვენ ვუკავშირდებით ჩვენს დაქირავებულ დასუფთავების კომპანიას იმეილში ავსახავთ რა და როდის უნდა გაკეთდეს. დიასახლისების მენეჯერი/ბრიგადირი უნდა მოვიდეს ადგილზე და დაგეგმოს ჩასატარებელი სამუშაოები, განსაზღვროსრა იქნება ჩვენი მხრიდან ჩასატარებელი, მაგ: შეიფუთოს კვამლის დეტექტორები,გამოირთოს შუქები,გადატანილ იქნას ავეჯი ისეთ ადგილას სადაც არ ტარდება წმენდა და ა.შ. დასუფთავების კომპანიამ ღირებულება უნდა გამოაგზავნოს იმეილით. ასეთი  შეთავაზების დადასტურება შეუძლია მხოლოდ ოფისის მენეჯერს.უსაფრთხოების სამსახურის წარმომადგენელი უნდა იქნას გაფრთხილებული იმეილით ან ვერბალურად წინასწარ დაგეგმილი სამუშაოების შესახებ,თუ სად ,როდის, რომელ დღეს, რომელ ლოკაციაზე ტარდება წმენდა, ასევე სახელები და გვარები დიასახლისების უნდა იყოს მითითებული. თუკი დასუფთავება დაგეგმილია ჩვენს დეპარტამენტებში,მაშინ მათი მენეჯრები უნდა  იყვნენ გაფრთხილებული წინასწარ.ისინი არიან პასუხისმგებლები ოფისში ავეჯის იმნაირად  დალაგებაზე, რომ  გათავისუფლდეს სივრცე დალაგებისას და ზიანი არ მიადგეს მოწყობილობებს/ აპარატურას.ფასადის რეცხვა ხორციელდება მესაკუთრესთან შეთანხმებით.</t>
  </si>
  <si>
    <t>Checking of supplies and replenishment as needed (disposable utensils, coffee, sugar, tea...) washing and cleaning of teapots, and coffee maker, filling water containers for coffee if necessary).</t>
  </si>
  <si>
    <t>მარაგების მუდმივი  შემოწმება და საჭიროების მიხედვით შევსება (ერთჯერადი ჭურჭელი, ყავა, შაქარი, ჩაი...) ჩაიდნების, ყავის მადუღარის რეცხვა და გასუფთავება, საჭიროების შემთხვევაში ყავისთვის წყლის ჭურჭლის შევსება).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</si>
</sst>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d\-mmm\-yy;@"/>
    <numFmt numFmtId="165" formatCode="0.0"/>
    <numFmt numFmtId="166" formatCode="_(* #,##0_);_(* \(#,##0\);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vertAlign val="superscript"/>
      <sz val="10"/>
      <color theme="1"/>
      <name val="Calibri"/>
      <family val="2"/>
      <scheme val="minor"/>
    </font>
    <font>
      <sz val="11"/>
      <color theme="0"/>
      <name val="Calibri"/>
      <family val="2"/>
      <scheme val="minor"/>
    </font>
    <font>
      <b/>
      <sz val="11"/>
      <color theme="1"/>
      <name val="Calibri"/>
      <family val="2"/>
      <scheme val="minor"/>
    </font>
    <font>
      <b/>
      <sz val="10"/>
      <color theme="1"/>
      <name val="Calibri"/>
      <family val="2"/>
      <scheme val="minor"/>
    </font>
    <font>
      <sz val="11"/>
      <color theme="1"/>
      <name val="Calibri"/>
      <family val="2"/>
    </font>
    <font>
      <b/>
      <sz val="16"/>
      <color theme="0"/>
      <name val="Calibri"/>
      <family val="2"/>
      <scheme val="minor"/>
    </font>
    <font>
      <sz val="10"/>
      <color rgb="FF000000"/>
      <name val="Calibri"/>
      <family val="2"/>
    </font>
    <font>
      <sz val="10"/>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164" fontId="3" fillId="0" borderId="0"/>
  </cellStyleXfs>
  <cellXfs count="85">
    <xf numFmtId="0" fontId="0" fillId="0" borderId="0" xfId="0"/>
    <xf numFmtId="0" fontId="2" fillId="0" borderId="1" xfId="0" applyFont="1" applyBorder="1" applyAlignment="1">
      <alignment horizontal="left" vertical="center" wrapText="1"/>
    </xf>
    <xf numFmtId="166" fontId="2" fillId="0" borderId="1" xfId="1"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166" fontId="2" fillId="0" borderId="11" xfId="1" applyNumberFormat="1" applyFont="1" applyBorder="1" applyAlignment="1">
      <alignment horizontal="center" vertical="center"/>
    </xf>
    <xf numFmtId="0" fontId="2" fillId="0" borderId="12" xfId="0" applyFont="1" applyBorder="1" applyAlignment="1">
      <alignment horizontal="center" vertical="center"/>
    </xf>
    <xf numFmtId="165" fontId="0" fillId="2" borderId="1" xfId="0" applyNumberFormat="1" applyFill="1" applyBorder="1" applyAlignment="1">
      <alignment horizontal="center" vertical="center"/>
    </xf>
    <xf numFmtId="0" fontId="5" fillId="0" borderId="0" xfId="0" applyFont="1"/>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14" xfId="0" applyFont="1" applyBorder="1" applyAlignment="1">
      <alignment horizontal="center" vertical="center" wrapText="1"/>
    </xf>
    <xf numFmtId="2" fontId="0" fillId="2" borderId="1" xfId="0" applyNumberFormat="1" applyFill="1" applyBorder="1" applyAlignment="1">
      <alignment horizontal="center" vertical="center"/>
    </xf>
    <xf numFmtId="2" fontId="2" fillId="0" borderId="1" xfId="1" applyNumberFormat="1" applyFont="1" applyBorder="1" applyAlignment="1">
      <alignment horizontal="center" vertical="center"/>
    </xf>
    <xf numFmtId="2" fontId="2" fillId="0" borderId="1" xfId="0" applyNumberFormat="1" applyFont="1" applyBorder="1" applyAlignment="1">
      <alignment horizontal="center" vertical="center"/>
    </xf>
    <xf numFmtId="0" fontId="7" fillId="0" borderId="11" xfId="0" applyFont="1" applyBorder="1" applyAlignment="1">
      <alignment horizontal="left" vertical="center" wrapText="1"/>
    </xf>
    <xf numFmtId="2" fontId="6" fillId="0" borderId="11" xfId="0" applyNumberFormat="1" applyFont="1" applyBorder="1" applyAlignment="1">
      <alignment horizontal="center" vertical="center"/>
    </xf>
    <xf numFmtId="165" fontId="6" fillId="0" borderId="11" xfId="0" applyNumberFormat="1" applyFont="1" applyBorder="1" applyAlignment="1">
      <alignment horizontal="center" vertical="center"/>
    </xf>
    <xf numFmtId="0" fontId="2" fillId="0" borderId="6" xfId="0" applyFont="1" applyBorder="1" applyAlignment="1">
      <alignment horizontal="left" vertical="center" wrapText="1"/>
    </xf>
    <xf numFmtId="2" fontId="0" fillId="0" borderId="1" xfId="0" applyNumberFormat="1" applyBorder="1" applyAlignment="1">
      <alignment horizontal="center" vertical="center"/>
    </xf>
    <xf numFmtId="0" fontId="2" fillId="0" borderId="11" xfId="0" applyFont="1" applyBorder="1" applyAlignment="1">
      <alignment horizontal="left" vertical="center" wrapText="1"/>
    </xf>
    <xf numFmtId="0" fontId="6" fillId="0" borderId="0" xfId="0" applyFont="1" applyAlignment="1">
      <alignment horizontal="center" vertical="center" textRotation="90"/>
    </xf>
    <xf numFmtId="2" fontId="0" fillId="0" borderId="3" xfId="0" applyNumberFormat="1" applyBorder="1" applyAlignment="1">
      <alignment horizontal="center" vertical="center"/>
    </xf>
    <xf numFmtId="2" fontId="0" fillId="0" borderId="15" xfId="0" applyNumberFormat="1" applyBorder="1" applyAlignment="1">
      <alignment horizontal="center" vertical="center"/>
    </xf>
    <xf numFmtId="0" fontId="0" fillId="0" borderId="15" xfId="0" applyBorder="1"/>
    <xf numFmtId="0" fontId="2" fillId="0" borderId="1" xfId="1" applyNumberFormat="1" applyFont="1" applyFill="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10" fillId="5" borderId="0" xfId="0" applyFont="1" applyFill="1" applyAlignment="1">
      <alignment vertical="center"/>
    </xf>
    <xf numFmtId="0" fontId="8" fillId="0" borderId="0" xfId="0" applyFont="1" applyAlignment="1">
      <alignment vertical="center" wrapText="1"/>
    </xf>
    <xf numFmtId="0" fontId="8" fillId="0" borderId="0" xfId="0" applyFont="1"/>
    <xf numFmtId="0" fontId="8" fillId="0" borderId="0" xfId="0" applyFont="1" applyAlignment="1">
      <alignment horizontal="center" vertical="center" wrapText="1"/>
    </xf>
    <xf numFmtId="0" fontId="8" fillId="0" borderId="0" xfId="0" applyFont="1" applyAlignment="1">
      <alignment vertical="center" wrapText="1"/>
    </xf>
    <xf numFmtId="0" fontId="10" fillId="5"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5" fillId="3" borderId="22" xfId="0" applyFont="1" applyFill="1" applyBorder="1" applyAlignment="1">
      <alignment horizontal="center" vertical="center" textRotation="90" wrapText="1"/>
    </xf>
    <xf numFmtId="0" fontId="5" fillId="3" borderId="23" xfId="0" applyFont="1" applyFill="1" applyBorder="1" applyAlignment="1">
      <alignment horizontal="center" vertical="center" textRotation="90" wrapText="1"/>
    </xf>
    <xf numFmtId="0" fontId="5" fillId="3" borderId="24" xfId="0" applyFont="1" applyFill="1" applyBorder="1" applyAlignment="1">
      <alignment horizontal="center" vertical="center" textRotation="90" wrapText="1"/>
    </xf>
    <xf numFmtId="0" fontId="5" fillId="3" borderId="21"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wrapText="1"/>
    </xf>
    <xf numFmtId="0" fontId="5" fillId="3" borderId="26" xfId="0" applyFont="1" applyFill="1" applyBorder="1" applyAlignment="1">
      <alignment horizontal="center" vertical="center" textRotation="90"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66" fontId="2" fillId="0" borderId="1" xfId="1" applyNumberFormat="1" applyFont="1" applyBorder="1" applyAlignment="1">
      <alignment horizontal="center" vertical="center"/>
    </xf>
    <xf numFmtId="166" fontId="2" fillId="0" borderId="9"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165" fontId="0" fillId="2" borderId="28" xfId="0" applyNumberFormat="1" applyFill="1" applyBorder="1" applyAlignment="1">
      <alignment horizontal="center" vertical="center"/>
    </xf>
    <xf numFmtId="165" fontId="0" fillId="2" borderId="32" xfId="0" applyNumberFormat="1" applyFill="1" applyBorder="1" applyAlignment="1">
      <alignment horizontal="center" vertical="center"/>
    </xf>
    <xf numFmtId="165" fontId="0" fillId="2" borderId="33" xfId="0" applyNumberFormat="1" applyFill="1" applyBorder="1" applyAlignment="1">
      <alignment horizontal="center" vertical="center"/>
    </xf>
    <xf numFmtId="165" fontId="0" fillId="2" borderId="34" xfId="0" applyNumberFormat="1" applyFill="1" applyBorder="1" applyAlignment="1">
      <alignment horizontal="center" vertical="center"/>
    </xf>
    <xf numFmtId="165" fontId="0" fillId="2" borderId="35" xfId="0" applyNumberFormat="1" applyFill="1" applyBorder="1" applyAlignment="1">
      <alignment horizontal="center" vertical="center"/>
    </xf>
    <xf numFmtId="165" fontId="0" fillId="2" borderId="36" xfId="0" applyNumberFormat="1" applyFill="1" applyBorder="1" applyAlignment="1">
      <alignment horizontal="center" vertical="center"/>
    </xf>
    <xf numFmtId="165" fontId="0" fillId="2" borderId="37" xfId="0" applyNumberFormat="1" applyFill="1" applyBorder="1" applyAlignment="1">
      <alignment horizontal="center" vertical="center"/>
    </xf>
    <xf numFmtId="165" fontId="0" fillId="2" borderId="38" xfId="0" applyNumberFormat="1" applyFill="1" applyBorder="1" applyAlignment="1">
      <alignment horizontal="center" vertical="center"/>
    </xf>
    <xf numFmtId="165" fontId="0" fillId="2" borderId="39" xfId="0" applyNumberFormat="1" applyFill="1" applyBorder="1" applyAlignment="1">
      <alignment horizontal="center" vertical="center"/>
    </xf>
    <xf numFmtId="0" fontId="6" fillId="0" borderId="18"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20" xfId="0" applyFont="1" applyBorder="1" applyAlignment="1">
      <alignment horizontal="center" vertical="center" textRotation="90"/>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5" fillId="3" borderId="5" xfId="0" applyFont="1" applyFill="1" applyBorder="1" applyAlignment="1">
      <alignment horizontal="center" vertical="center" textRotation="90"/>
    </xf>
    <xf numFmtId="0" fontId="5" fillId="3" borderId="8" xfId="0" applyFont="1" applyFill="1" applyBorder="1" applyAlignment="1">
      <alignment horizontal="center" vertical="center" textRotation="90"/>
    </xf>
    <xf numFmtId="0" fontId="5" fillId="3" borderId="10" xfId="0" applyFont="1" applyFill="1" applyBorder="1" applyAlignment="1">
      <alignment horizontal="center" vertical="center" textRotation="90"/>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cellXfs>
  <cellStyles count="3">
    <cellStyle name="Comma" xfId="1" builtinId="3"/>
    <cellStyle name="Normal" xfId="0" builtinId="0"/>
    <cellStyle name="Normal 10"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0</xdr:row>
      <xdr:rowOff>101600</xdr:rowOff>
    </xdr:from>
    <xdr:to>
      <xdr:col>4</xdr:col>
      <xdr:colOff>0</xdr:colOff>
      <xdr:row>0</xdr:row>
      <xdr:rowOff>571500</xdr:rowOff>
    </xdr:to>
    <xdr:pic>
      <xdr:nvPicPr>
        <xdr:cNvPr id="4" name="Picture 3">
          <a:extLst>
            <a:ext uri="{FF2B5EF4-FFF2-40B4-BE49-F238E27FC236}">
              <a16:creationId xmlns:a16="http://schemas.microsoft.com/office/drawing/2014/main" id="{9F33824E-668E-CF98-E61E-1665EB274D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01600"/>
          <a:ext cx="2540000"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2"/>
  <sheetViews>
    <sheetView showGridLines="0" topLeftCell="A26" zoomScale="90" zoomScaleNormal="90" zoomScalePageLayoutView="70" workbookViewId="0">
      <selection activeCell="C17" sqref="C17:C19"/>
    </sheetView>
  </sheetViews>
  <sheetFormatPr defaultColWidth="8.81640625" defaultRowHeight="14.5" x14ac:dyDescent="0.35"/>
  <cols>
    <col min="1" max="1" width="1.1796875" customWidth="1"/>
    <col min="2" max="2" width="4" customWidth="1"/>
    <col min="3" max="3" width="7.1796875" style="9" customWidth="1"/>
    <col min="4" max="4" width="36.453125" customWidth="1"/>
    <col min="5" max="5" width="20.6328125" style="29" customWidth="1"/>
    <col min="6" max="6" width="21.7265625" customWidth="1"/>
    <col min="7" max="7" width="21.36328125" customWidth="1"/>
    <col min="8" max="8" width="22.453125" customWidth="1"/>
    <col min="9" max="9" width="21.453125" customWidth="1"/>
    <col min="10" max="10" width="50.453125" customWidth="1"/>
    <col min="11" max="11" width="5.453125" customWidth="1"/>
  </cols>
  <sheetData>
    <row r="1" spans="2:10" ht="59" customHeight="1" thickBot="1" x14ac:dyDescent="0.4">
      <c r="B1" s="69"/>
      <c r="C1" s="70"/>
      <c r="D1" s="70"/>
      <c r="E1" s="70"/>
      <c r="F1" s="70"/>
      <c r="G1" s="70"/>
      <c r="H1" s="70"/>
      <c r="I1" s="70"/>
      <c r="J1" s="71"/>
    </row>
    <row r="2" spans="2:10" ht="15" thickBot="1" x14ac:dyDescent="0.4"/>
    <row r="3" spans="2:10" ht="83.5" customHeight="1" x14ac:dyDescent="0.35">
      <c r="B3" s="66" t="s">
        <v>59</v>
      </c>
      <c r="C3" s="75" t="s">
        <v>56</v>
      </c>
      <c r="D3" s="3" t="s">
        <v>8</v>
      </c>
      <c r="E3" s="3" t="s">
        <v>9</v>
      </c>
      <c r="F3" s="3" t="s">
        <v>80</v>
      </c>
      <c r="G3" s="3" t="s">
        <v>90</v>
      </c>
      <c r="H3" s="3" t="s">
        <v>81</v>
      </c>
      <c r="I3" s="3" t="s">
        <v>91</v>
      </c>
      <c r="J3" s="4" t="s">
        <v>13</v>
      </c>
    </row>
    <row r="4" spans="2:10" ht="52" x14ac:dyDescent="0.35">
      <c r="B4" s="67"/>
      <c r="C4" s="76"/>
      <c r="D4" s="1" t="s">
        <v>72</v>
      </c>
      <c r="E4" s="28">
        <v>4938</v>
      </c>
      <c r="F4" s="15">
        <v>0</v>
      </c>
      <c r="G4" s="16">
        <f>E4*F4</f>
        <v>0</v>
      </c>
      <c r="H4" s="17">
        <f>F4*12</f>
        <v>0</v>
      </c>
      <c r="I4" s="16">
        <f>G4*12</f>
        <v>0</v>
      </c>
      <c r="J4" s="5"/>
    </row>
    <row r="5" spans="2:10" ht="15" thickBot="1" x14ac:dyDescent="0.4">
      <c r="B5" s="68"/>
      <c r="C5" s="77"/>
      <c r="D5" s="18" t="s">
        <v>53</v>
      </c>
      <c r="E5" s="30">
        <f>E4</f>
        <v>4938</v>
      </c>
      <c r="F5" s="19">
        <f>SUM(F4:F4)</f>
        <v>0</v>
      </c>
      <c r="G5" s="19">
        <f>SUM(G4:G4)</f>
        <v>0</v>
      </c>
      <c r="H5" s="19">
        <f>SUM(H4:H4)</f>
        <v>0</v>
      </c>
      <c r="I5" s="19">
        <f>SUM(I4:I4)</f>
        <v>0</v>
      </c>
      <c r="J5" s="7"/>
    </row>
    <row r="6" spans="2:10" ht="15" thickBot="1" x14ac:dyDescent="0.4"/>
    <row r="7" spans="2:10" ht="82.5" customHeight="1" x14ac:dyDescent="0.35">
      <c r="B7" s="66" t="s">
        <v>58</v>
      </c>
      <c r="C7" s="75" t="s">
        <v>57</v>
      </c>
      <c r="D7" s="3" t="s">
        <v>8</v>
      </c>
      <c r="E7" s="3" t="s">
        <v>10</v>
      </c>
      <c r="F7" s="3" t="s">
        <v>82</v>
      </c>
      <c r="G7" s="3" t="s">
        <v>90</v>
      </c>
      <c r="H7" s="3" t="s">
        <v>83</v>
      </c>
      <c r="I7" s="3" t="s">
        <v>91</v>
      </c>
      <c r="J7" s="4" t="s">
        <v>14</v>
      </c>
    </row>
    <row r="8" spans="2:10" ht="52" x14ac:dyDescent="0.35">
      <c r="B8" s="67"/>
      <c r="C8" s="76"/>
      <c r="D8" s="1" t="s">
        <v>72</v>
      </c>
      <c r="E8" s="31">
        <v>2500</v>
      </c>
      <c r="F8" s="15">
        <v>0</v>
      </c>
      <c r="G8" s="16">
        <f>E8*F8</f>
        <v>0</v>
      </c>
      <c r="H8" s="17">
        <f>F8*12</f>
        <v>0</v>
      </c>
      <c r="I8" s="16">
        <f>G8*12</f>
        <v>0</v>
      </c>
      <c r="J8" s="5"/>
    </row>
    <row r="9" spans="2:10" ht="15" thickBot="1" x14ac:dyDescent="0.4">
      <c r="B9" s="68"/>
      <c r="C9" s="77"/>
      <c r="D9" s="18" t="s">
        <v>53</v>
      </c>
      <c r="E9" s="30">
        <f>E8</f>
        <v>2500</v>
      </c>
      <c r="F9" s="19">
        <f>SUM(F8:F8)</f>
        <v>0</v>
      </c>
      <c r="G9" s="19">
        <f>SUM(G8:G8)</f>
        <v>0</v>
      </c>
      <c r="H9" s="19">
        <f>SUM(H8:H8)</f>
        <v>0</v>
      </c>
      <c r="I9" s="19">
        <f>SUM(I8:I8)</f>
        <v>0</v>
      </c>
      <c r="J9" s="7"/>
    </row>
    <row r="10" spans="2:10" ht="15" thickBot="1" x14ac:dyDescent="0.4"/>
    <row r="11" spans="2:10" ht="83" customHeight="1" x14ac:dyDescent="0.35">
      <c r="B11" s="66" t="s">
        <v>60</v>
      </c>
      <c r="C11" s="75" t="s">
        <v>61</v>
      </c>
      <c r="D11" s="3" t="s">
        <v>8</v>
      </c>
      <c r="E11" s="3" t="s">
        <v>11</v>
      </c>
      <c r="F11" s="3" t="s">
        <v>84</v>
      </c>
      <c r="G11" s="3" t="s">
        <v>90</v>
      </c>
      <c r="H11" s="3" t="s">
        <v>85</v>
      </c>
      <c r="I11" s="3" t="s">
        <v>91</v>
      </c>
      <c r="J11" s="4" t="s">
        <v>14</v>
      </c>
    </row>
    <row r="12" spans="2:10" ht="26" x14ac:dyDescent="0.35">
      <c r="B12" s="67"/>
      <c r="C12" s="76"/>
      <c r="D12" s="1" t="s">
        <v>73</v>
      </c>
      <c r="E12" s="31">
        <v>1000</v>
      </c>
      <c r="F12" s="8">
        <v>0</v>
      </c>
      <c r="G12" s="16">
        <f>E12*F12</f>
        <v>0</v>
      </c>
      <c r="H12" s="17">
        <f>F12*12</f>
        <v>0</v>
      </c>
      <c r="I12" s="16">
        <f>G12*12</f>
        <v>0</v>
      </c>
      <c r="J12" s="14"/>
    </row>
    <row r="13" spans="2:10" ht="52" x14ac:dyDescent="0.35">
      <c r="B13" s="67"/>
      <c r="C13" s="76"/>
      <c r="D13" s="1" t="s">
        <v>72</v>
      </c>
      <c r="E13" s="31">
        <f>8437+4162+216</f>
        <v>12815</v>
      </c>
      <c r="F13" s="8">
        <v>0</v>
      </c>
      <c r="G13" s="16">
        <f>E13*F13</f>
        <v>0</v>
      </c>
      <c r="H13" s="17">
        <f>F13*12</f>
        <v>0</v>
      </c>
      <c r="I13" s="16">
        <f>G13*12</f>
        <v>0</v>
      </c>
      <c r="J13" s="5"/>
    </row>
    <row r="14" spans="2:10" ht="15" thickBot="1" x14ac:dyDescent="0.4">
      <c r="B14" s="68"/>
      <c r="C14" s="77"/>
      <c r="D14" s="18" t="s">
        <v>53</v>
      </c>
      <c r="E14" s="30">
        <f>E12+E13</f>
        <v>13815</v>
      </c>
      <c r="F14" s="20">
        <f>SUM(F12:F13)</f>
        <v>0</v>
      </c>
      <c r="G14" s="20">
        <f>SUM(G12:G13)</f>
        <v>0</v>
      </c>
      <c r="H14" s="20">
        <f>SUM(H12:H13)</f>
        <v>0</v>
      </c>
      <c r="I14" s="20">
        <f>SUM(I12:I13)</f>
        <v>0</v>
      </c>
      <c r="J14" s="7"/>
    </row>
    <row r="15" spans="2:10" x14ac:dyDescent="0.35">
      <c r="C15"/>
      <c r="E15"/>
    </row>
    <row r="16" spans="2:10" ht="15" thickBot="1" x14ac:dyDescent="0.4"/>
    <row r="17" spans="2:10" ht="84" customHeight="1" x14ac:dyDescent="0.35">
      <c r="B17" s="66" t="s">
        <v>62</v>
      </c>
      <c r="C17" s="75" t="s">
        <v>57</v>
      </c>
      <c r="D17" s="3" t="s">
        <v>8</v>
      </c>
      <c r="E17" s="3" t="s">
        <v>12</v>
      </c>
      <c r="F17" s="3" t="s">
        <v>86</v>
      </c>
      <c r="G17" s="3" t="s">
        <v>90</v>
      </c>
      <c r="H17" s="3" t="s">
        <v>87</v>
      </c>
      <c r="I17" s="3" t="s">
        <v>91</v>
      </c>
      <c r="J17" s="4" t="s">
        <v>14</v>
      </c>
    </row>
    <row r="18" spans="2:10" ht="52" x14ac:dyDescent="0.35">
      <c r="B18" s="67"/>
      <c r="C18" s="76"/>
      <c r="D18" s="1" t="s">
        <v>72</v>
      </c>
      <c r="E18" s="31">
        <v>320</v>
      </c>
      <c r="F18" s="22">
        <v>0</v>
      </c>
      <c r="G18" s="16">
        <f>E18*F18</f>
        <v>0</v>
      </c>
      <c r="H18" s="17">
        <f>F18*12</f>
        <v>0</v>
      </c>
      <c r="I18" s="2">
        <f>G18*12</f>
        <v>0</v>
      </c>
      <c r="J18" s="5"/>
    </row>
    <row r="19" spans="2:10" ht="15" thickBot="1" x14ac:dyDescent="0.4">
      <c r="B19" s="68"/>
      <c r="C19" s="77"/>
      <c r="D19" s="18" t="s">
        <v>53</v>
      </c>
      <c r="E19" s="30">
        <f>E18</f>
        <v>320</v>
      </c>
      <c r="F19" s="19">
        <f>SUM(F18)</f>
        <v>0</v>
      </c>
      <c r="G19" s="19">
        <f t="shared" ref="G19:H19" si="0">SUM(G18)</f>
        <v>0</v>
      </c>
      <c r="H19" s="19">
        <f t="shared" si="0"/>
        <v>0</v>
      </c>
      <c r="I19" s="6"/>
      <c r="J19" s="7"/>
    </row>
    <row r="20" spans="2:10" x14ac:dyDescent="0.35">
      <c r="B20" s="24"/>
      <c r="C20"/>
      <c r="E20"/>
    </row>
    <row r="21" spans="2:10" ht="15" thickBot="1" x14ac:dyDescent="0.4">
      <c r="B21" s="24"/>
      <c r="C21"/>
      <c r="E21"/>
    </row>
    <row r="22" spans="2:10" ht="21.5" thickBot="1" x14ac:dyDescent="0.4">
      <c r="B22" s="39" t="s">
        <v>55</v>
      </c>
      <c r="C22" s="40"/>
      <c r="D22" s="41"/>
      <c r="E22" s="32">
        <f>E5+E9+E14+E19</f>
        <v>21573</v>
      </c>
      <c r="F22" s="25">
        <f>F5+F9+F14+F19</f>
        <v>0</v>
      </c>
      <c r="G22" s="26">
        <f>G5+G9+G14+G19</f>
        <v>0</v>
      </c>
      <c r="H22" s="26">
        <f>H5+H9+H14+H19</f>
        <v>0</v>
      </c>
      <c r="I22" s="26">
        <f>I5+I9+I14+I19</f>
        <v>0</v>
      </c>
      <c r="J22" s="27"/>
    </row>
    <row r="23" spans="2:10" x14ac:dyDescent="0.35">
      <c r="B23" s="24"/>
      <c r="C23"/>
      <c r="E23"/>
    </row>
    <row r="24" spans="2:10" x14ac:dyDescent="0.35">
      <c r="B24" s="24"/>
      <c r="C24"/>
      <c r="E24"/>
    </row>
    <row r="25" spans="2:10" ht="15" thickBot="1" x14ac:dyDescent="0.4">
      <c r="B25" s="24"/>
      <c r="C25"/>
      <c r="E25"/>
    </row>
    <row r="26" spans="2:10" ht="63" customHeight="1" thickBot="1" x14ac:dyDescent="0.4">
      <c r="B26" s="42" t="s">
        <v>54</v>
      </c>
      <c r="C26" s="43"/>
      <c r="D26" s="3" t="s">
        <v>8</v>
      </c>
      <c r="E26" s="3" t="s">
        <v>12</v>
      </c>
      <c r="F26" s="54" t="s">
        <v>89</v>
      </c>
      <c r="G26" s="55"/>
      <c r="H26" s="56"/>
      <c r="I26" s="48" t="s">
        <v>14</v>
      </c>
      <c r="J26" s="49"/>
    </row>
    <row r="27" spans="2:10" ht="26" x14ac:dyDescent="0.35">
      <c r="B27" s="44"/>
      <c r="C27" s="45"/>
      <c r="D27" s="21" t="s">
        <v>50</v>
      </c>
      <c r="E27" s="72" t="s">
        <v>88</v>
      </c>
      <c r="F27" s="57">
        <v>0</v>
      </c>
      <c r="G27" s="58"/>
      <c r="H27" s="59"/>
      <c r="I27" s="50"/>
      <c r="J27" s="51"/>
    </row>
    <row r="28" spans="2:10" ht="26" x14ac:dyDescent="0.35">
      <c r="B28" s="44"/>
      <c r="C28" s="45"/>
      <c r="D28" s="1" t="s">
        <v>52</v>
      </c>
      <c r="E28" s="73"/>
      <c r="F28" s="60">
        <v>0</v>
      </c>
      <c r="G28" s="61"/>
      <c r="H28" s="62"/>
      <c r="I28" s="50"/>
      <c r="J28" s="51"/>
    </row>
    <row r="29" spans="2:10" ht="39.5" thickBot="1" x14ac:dyDescent="0.4">
      <c r="B29" s="46"/>
      <c r="C29" s="47"/>
      <c r="D29" s="23" t="s">
        <v>51</v>
      </c>
      <c r="E29" s="74"/>
      <c r="F29" s="63">
        <v>0</v>
      </c>
      <c r="G29" s="64"/>
      <c r="H29" s="65"/>
      <c r="I29" s="52"/>
      <c r="J29" s="53"/>
    </row>
    <row r="32" spans="2:10" x14ac:dyDescent="0.35">
      <c r="D32" s="33" t="s">
        <v>63</v>
      </c>
      <c r="E32" s="34"/>
      <c r="F32" s="35"/>
      <c r="G32" s="35"/>
    </row>
    <row r="33" spans="4:7" x14ac:dyDescent="0.35">
      <c r="D33" s="33" t="s">
        <v>64</v>
      </c>
      <c r="E33" s="34"/>
      <c r="F33" s="35"/>
      <c r="G33" s="35"/>
    </row>
    <row r="34" spans="4:7" x14ac:dyDescent="0.35">
      <c r="D34" s="33" t="s">
        <v>65</v>
      </c>
      <c r="E34" s="37"/>
      <c r="F34" s="35"/>
      <c r="G34" s="35"/>
    </row>
    <row r="35" spans="4:7" x14ac:dyDescent="0.35">
      <c r="D35" s="33" t="s">
        <v>66</v>
      </c>
      <c r="E35" s="37"/>
      <c r="F35" s="33" t="s">
        <v>66</v>
      </c>
      <c r="G35" s="35"/>
    </row>
    <row r="36" spans="4:7" x14ac:dyDescent="0.35">
      <c r="D36" s="38" t="s">
        <v>70</v>
      </c>
      <c r="E36" s="38"/>
      <c r="F36" s="35" t="s">
        <v>68</v>
      </c>
      <c r="G36" s="35"/>
    </row>
    <row r="37" spans="4:7" x14ac:dyDescent="0.35">
      <c r="D37" s="33"/>
      <c r="E37" s="33"/>
      <c r="F37" s="35"/>
      <c r="G37" s="35"/>
    </row>
    <row r="38" spans="4:7" x14ac:dyDescent="0.35">
      <c r="D38" s="33"/>
      <c r="E38" s="34"/>
      <c r="F38" s="35"/>
      <c r="G38" s="35"/>
    </row>
    <row r="39" spans="4:7" x14ac:dyDescent="0.35">
      <c r="D39" s="33" t="s">
        <v>67</v>
      </c>
      <c r="E39" s="34"/>
      <c r="F39" s="33" t="s">
        <v>66</v>
      </c>
      <c r="G39" s="35"/>
    </row>
    <row r="40" spans="4:7" x14ac:dyDescent="0.35">
      <c r="D40" s="38" t="s">
        <v>69</v>
      </c>
      <c r="E40" s="38"/>
      <c r="F40" s="35" t="s">
        <v>71</v>
      </c>
      <c r="G40" s="35"/>
    </row>
    <row r="41" spans="4:7" x14ac:dyDescent="0.35">
      <c r="D41" s="35"/>
      <c r="E41" s="36"/>
      <c r="F41" s="35"/>
      <c r="G41" s="35"/>
    </row>
    <row r="42" spans="4:7" x14ac:dyDescent="0.35">
      <c r="D42" s="35"/>
      <c r="E42" s="36"/>
      <c r="F42" s="35"/>
      <c r="G42" s="35"/>
    </row>
  </sheetData>
  <mergeCells count="23">
    <mergeCell ref="B7:B9"/>
    <mergeCell ref="B11:B14"/>
    <mergeCell ref="B17:B19"/>
    <mergeCell ref="B1:J1"/>
    <mergeCell ref="E27:E29"/>
    <mergeCell ref="C3:C5"/>
    <mergeCell ref="C7:C9"/>
    <mergeCell ref="C11:C14"/>
    <mergeCell ref="C17:C19"/>
    <mergeCell ref="B3:B5"/>
    <mergeCell ref="I26:J26"/>
    <mergeCell ref="I27:J27"/>
    <mergeCell ref="I28:J28"/>
    <mergeCell ref="I29:J29"/>
    <mergeCell ref="F26:H26"/>
    <mergeCell ref="F27:H27"/>
    <mergeCell ref="F28:H28"/>
    <mergeCell ref="F29:H29"/>
    <mergeCell ref="E34:E35"/>
    <mergeCell ref="D36:E36"/>
    <mergeCell ref="D40:E40"/>
    <mergeCell ref="B22:D22"/>
    <mergeCell ref="B26:C29"/>
  </mergeCells>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6727-EC14-944E-80E3-9812EC4A0635}">
  <dimension ref="B2:H24"/>
  <sheetViews>
    <sheetView showGridLines="0" tabSelected="1" zoomScale="85" zoomScaleNormal="85" workbookViewId="0">
      <selection activeCell="D26" sqref="D26"/>
    </sheetView>
  </sheetViews>
  <sheetFormatPr defaultColWidth="10.81640625" defaultRowHeight="14.5" x14ac:dyDescent="0.35"/>
  <cols>
    <col min="1" max="1" width="3.1796875" customWidth="1"/>
    <col min="2" max="2" width="21.81640625" style="12" customWidth="1"/>
    <col min="3" max="3" width="41.36328125" style="12" customWidth="1"/>
    <col min="4" max="4" width="52.6328125" style="12" customWidth="1"/>
    <col min="5" max="5" width="16.7265625" style="12" customWidth="1"/>
    <col min="6" max="6" width="17.08984375" style="12" bestFit="1" customWidth="1"/>
    <col min="7" max="7" width="15.81640625" style="12" customWidth="1"/>
    <col min="8" max="8" width="15.7265625" style="12" customWidth="1"/>
  </cols>
  <sheetData>
    <row r="2" spans="2:8" s="82" customFormat="1" ht="46.5" customHeight="1" x14ac:dyDescent="0.35">
      <c r="B2" s="81" t="s">
        <v>78</v>
      </c>
      <c r="C2" s="81" t="s">
        <v>0</v>
      </c>
      <c r="D2" s="81" t="s">
        <v>4</v>
      </c>
      <c r="E2" s="81" t="s">
        <v>75</v>
      </c>
      <c r="F2" s="81" t="s">
        <v>77</v>
      </c>
      <c r="G2" s="81" t="s">
        <v>76</v>
      </c>
      <c r="H2" s="81" t="s">
        <v>79</v>
      </c>
    </row>
    <row r="3" spans="2:8" ht="111" customHeight="1" x14ac:dyDescent="0.35">
      <c r="B3" s="83" t="s">
        <v>19</v>
      </c>
      <c r="C3" s="10" t="s">
        <v>46</v>
      </c>
      <c r="D3" s="10" t="s">
        <v>94</v>
      </c>
      <c r="E3" s="11" t="s">
        <v>33</v>
      </c>
      <c r="F3" s="10"/>
      <c r="G3" s="11"/>
      <c r="H3" s="10"/>
    </row>
    <row r="4" spans="2:8" ht="65.5" customHeight="1" x14ac:dyDescent="0.35">
      <c r="B4" s="84" t="s">
        <v>18</v>
      </c>
      <c r="C4" s="10" t="s">
        <v>1</v>
      </c>
      <c r="D4" s="10" t="s">
        <v>95</v>
      </c>
      <c r="E4" s="78" t="s">
        <v>74</v>
      </c>
      <c r="F4" s="79"/>
      <c r="G4" s="79"/>
      <c r="H4" s="80"/>
    </row>
    <row r="5" spans="2:8" ht="203" x14ac:dyDescent="0.35">
      <c r="B5" s="84" t="s">
        <v>20</v>
      </c>
      <c r="C5" s="10" t="s">
        <v>47</v>
      </c>
      <c r="D5" s="10" t="s">
        <v>96</v>
      </c>
      <c r="E5" s="11" t="s">
        <v>33</v>
      </c>
      <c r="F5" s="10"/>
      <c r="G5" s="11"/>
      <c r="H5" s="10"/>
    </row>
    <row r="6" spans="2:8" ht="78" customHeight="1" x14ac:dyDescent="0.35">
      <c r="B6" s="84" t="s">
        <v>30</v>
      </c>
      <c r="C6" s="10" t="s">
        <v>2</v>
      </c>
      <c r="D6" s="10" t="s">
        <v>97</v>
      </c>
      <c r="E6" s="11" t="s">
        <v>33</v>
      </c>
      <c r="F6" s="10"/>
      <c r="G6" s="11"/>
      <c r="H6" s="10"/>
    </row>
    <row r="7" spans="2:8" ht="151.5" customHeight="1" x14ac:dyDescent="0.35">
      <c r="B7" s="83" t="s">
        <v>29</v>
      </c>
      <c r="C7" s="10" t="s">
        <v>92</v>
      </c>
      <c r="D7" s="10" t="s">
        <v>21</v>
      </c>
      <c r="E7" s="11" t="s">
        <v>33</v>
      </c>
      <c r="F7" s="10"/>
      <c r="G7" s="11"/>
      <c r="H7" s="10"/>
    </row>
    <row r="8" spans="2:8" ht="63.5" customHeight="1" x14ac:dyDescent="0.35">
      <c r="B8" s="83" t="s">
        <v>28</v>
      </c>
      <c r="C8" s="10" t="s">
        <v>15</v>
      </c>
      <c r="D8" s="10" t="s">
        <v>98</v>
      </c>
      <c r="E8" s="11" t="s">
        <v>33</v>
      </c>
      <c r="F8" s="10"/>
      <c r="G8" s="11"/>
      <c r="H8" s="10"/>
    </row>
    <row r="9" spans="2:8" ht="150.5" customHeight="1" x14ac:dyDescent="0.35">
      <c r="B9" s="83" t="s">
        <v>27</v>
      </c>
      <c r="C9" s="10" t="s">
        <v>99</v>
      </c>
      <c r="D9" s="10" t="s">
        <v>100</v>
      </c>
      <c r="E9" s="11" t="s">
        <v>33</v>
      </c>
      <c r="F9" s="10"/>
      <c r="G9" s="11"/>
      <c r="H9" s="10"/>
    </row>
    <row r="10" spans="2:8" ht="29.5" customHeight="1" x14ac:dyDescent="0.35">
      <c r="B10" s="83" t="s">
        <v>26</v>
      </c>
      <c r="C10" s="10" t="s">
        <v>3</v>
      </c>
      <c r="D10" s="10" t="s">
        <v>101</v>
      </c>
      <c r="E10" s="11" t="s">
        <v>33</v>
      </c>
      <c r="F10" s="10"/>
      <c r="G10" s="11"/>
      <c r="H10" s="10"/>
    </row>
    <row r="11" spans="2:8" ht="312" customHeight="1" x14ac:dyDescent="0.35">
      <c r="B11" s="83" t="s">
        <v>25</v>
      </c>
      <c r="C11" s="10" t="s">
        <v>93</v>
      </c>
      <c r="D11" s="10" t="s">
        <v>48</v>
      </c>
      <c r="E11" s="11" t="s">
        <v>33</v>
      </c>
      <c r="F11" s="10"/>
      <c r="G11" s="11"/>
      <c r="H11" s="10"/>
    </row>
    <row r="12" spans="2:8" ht="61" customHeight="1" x14ac:dyDescent="0.35">
      <c r="B12" s="84" t="s">
        <v>24</v>
      </c>
      <c r="C12" s="10" t="s">
        <v>102</v>
      </c>
      <c r="D12" s="10" t="s">
        <v>103</v>
      </c>
      <c r="E12" s="11" t="s">
        <v>33</v>
      </c>
      <c r="F12" s="10"/>
      <c r="G12" s="11"/>
      <c r="H12" s="10"/>
    </row>
    <row r="13" spans="2:8" ht="75" customHeight="1" x14ac:dyDescent="0.35">
      <c r="B13" s="84" t="s">
        <v>23</v>
      </c>
      <c r="C13" s="10" t="s">
        <v>5</v>
      </c>
      <c r="D13" s="10" t="s">
        <v>16</v>
      </c>
      <c r="E13" s="11"/>
      <c r="F13" s="10"/>
      <c r="G13" s="11" t="s">
        <v>33</v>
      </c>
      <c r="H13" s="10"/>
    </row>
    <row r="14" spans="2:8" ht="80.5" customHeight="1" x14ac:dyDescent="0.35">
      <c r="B14" s="83" t="s">
        <v>22</v>
      </c>
      <c r="C14" s="10" t="s">
        <v>104</v>
      </c>
      <c r="D14" s="10" t="s">
        <v>41</v>
      </c>
      <c r="E14" s="11" t="s">
        <v>33</v>
      </c>
      <c r="F14" s="10"/>
      <c r="G14" s="11"/>
      <c r="H14" s="10"/>
    </row>
    <row r="15" spans="2:8" ht="153" customHeight="1" x14ac:dyDescent="0.35">
      <c r="B15" s="84" t="s">
        <v>17</v>
      </c>
      <c r="C15" s="10" t="s">
        <v>105</v>
      </c>
      <c r="D15" s="10" t="s">
        <v>49</v>
      </c>
      <c r="E15" s="11" t="s">
        <v>33</v>
      </c>
      <c r="F15" s="10"/>
      <c r="G15" s="11"/>
      <c r="H15" s="10"/>
    </row>
    <row r="16" spans="2:8" ht="81" customHeight="1" x14ac:dyDescent="0.35">
      <c r="B16" s="84" t="s">
        <v>31</v>
      </c>
      <c r="C16" s="10" t="s">
        <v>6</v>
      </c>
      <c r="D16" s="10" t="s">
        <v>106</v>
      </c>
      <c r="E16" s="11" t="s">
        <v>33</v>
      </c>
      <c r="F16" s="10"/>
      <c r="G16" s="11"/>
      <c r="H16" s="10"/>
    </row>
    <row r="17" spans="2:8" ht="372.5" customHeight="1" x14ac:dyDescent="0.35">
      <c r="B17" s="84" t="s">
        <v>32</v>
      </c>
      <c r="C17" s="10" t="s">
        <v>7</v>
      </c>
      <c r="D17" s="10" t="s">
        <v>107</v>
      </c>
      <c r="F17" s="10"/>
      <c r="G17" s="11"/>
      <c r="H17" s="10"/>
    </row>
    <row r="18" spans="2:8" ht="62.5" customHeight="1" x14ac:dyDescent="0.35">
      <c r="B18" s="84" t="s">
        <v>34</v>
      </c>
      <c r="C18" s="10" t="s">
        <v>36</v>
      </c>
      <c r="D18" s="10" t="s">
        <v>35</v>
      </c>
      <c r="E18" s="11"/>
      <c r="F18" s="11" t="s">
        <v>33</v>
      </c>
      <c r="G18" s="11"/>
      <c r="H18" s="10"/>
    </row>
    <row r="19" spans="2:8" ht="78.5" customHeight="1" x14ac:dyDescent="0.35">
      <c r="B19" s="83" t="s">
        <v>37</v>
      </c>
      <c r="C19" s="10" t="s">
        <v>108</v>
      </c>
      <c r="D19" s="10" t="s">
        <v>109</v>
      </c>
      <c r="E19" s="11" t="s">
        <v>33</v>
      </c>
      <c r="F19" s="11"/>
      <c r="G19" s="11"/>
      <c r="H19" s="10"/>
    </row>
    <row r="20" spans="2:8" ht="62" customHeight="1" x14ac:dyDescent="0.35">
      <c r="B20" s="84" t="s">
        <v>38</v>
      </c>
      <c r="C20" s="10" t="s">
        <v>40</v>
      </c>
      <c r="D20" s="10" t="s">
        <v>39</v>
      </c>
      <c r="E20" s="11" t="s">
        <v>33</v>
      </c>
      <c r="F20" s="11" t="s">
        <v>45</v>
      </c>
      <c r="G20" s="11"/>
      <c r="H20" s="10"/>
    </row>
    <row r="21" spans="2:8" ht="162.5" customHeight="1" x14ac:dyDescent="0.35">
      <c r="B21" s="84" t="s">
        <v>42</v>
      </c>
      <c r="C21" s="10" t="s">
        <v>43</v>
      </c>
      <c r="D21" s="10" t="s">
        <v>44</v>
      </c>
      <c r="E21" s="11" t="s">
        <v>33</v>
      </c>
      <c r="F21" s="10"/>
      <c r="G21" s="11"/>
      <c r="H21" s="10"/>
    </row>
    <row r="22" spans="2:8" x14ac:dyDescent="0.35">
      <c r="C22" s="13"/>
      <c r="D22" s="13"/>
      <c r="F22" s="13"/>
      <c r="H22" s="13"/>
    </row>
    <row r="23" spans="2:8" x14ac:dyDescent="0.35">
      <c r="C23" s="13"/>
      <c r="D23" s="13"/>
      <c r="F23" s="13"/>
      <c r="H23" s="13"/>
    </row>
    <row r="24" spans="2:8" x14ac:dyDescent="0.35">
      <c r="C24" s="13"/>
      <c r="D24" s="13"/>
      <c r="F24" s="13"/>
      <c r="H24" s="13"/>
    </row>
  </sheetData>
  <mergeCells count="1">
    <mergeCell ref="E4:H4"/>
  </mergeCell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ხარჯთაღრიცხვა</vt:lpstr>
      <vt:lpstr>სერვისის აღწერილობა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Mzia Bliadze</dc:creator>
  <cp:lastModifiedBy>Natia Khuchua</cp:lastModifiedBy>
  <cp:lastPrinted>2015-03-30T13:55:45Z</cp:lastPrinted>
  <dcterms:created xsi:type="dcterms:W3CDTF">2015-02-19T08:37:47Z</dcterms:created>
  <dcterms:modified xsi:type="dcterms:W3CDTF">2023-03-22T09:37:23Z</dcterms:modified>
</cp:coreProperties>
</file>