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2"/>
  </bookViews>
  <sheets>
    <sheet name="Main Page" sheetId="1" r:id="rId1"/>
    <sheet name="ლოტი 1 - სარემონტო" sheetId="2" r:id="rId2"/>
    <sheet name="ლოტი 2 - ავეჯი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<sst xmlns="http://schemas.openxmlformats.org/spreadsheetml/2006/main" count="85" uniqueCount="57">
  <si>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ჯამი</t>
  </si>
  <si>
    <t>სულ</t>
  </si>
  <si>
    <t>სატრანსპორტო ხარჯები</t>
  </si>
  <si>
    <t>სამუშაოს დასახელება</t>
  </si>
  <si>
    <t>განზ.ერთ</t>
  </si>
  <si>
    <t>რაოდენობა</t>
  </si>
  <si>
    <t>მასალა</t>
  </si>
  <si>
    <t>განზ. ერთეული</t>
  </si>
  <si>
    <t>ერთეულის ღირებულება</t>
  </si>
  <si>
    <t xml:space="preserve">ხელფასი </t>
  </si>
  <si>
    <t>მ2</t>
  </si>
  <si>
    <t>გაუთვალისწინებელი ხარჯი</t>
  </si>
  <si>
    <t>GEL</t>
  </si>
  <si>
    <t>სამღებრო სამუშაოები ჭერები</t>
  </si>
  <si>
    <t>სამღებრო კედლები</t>
  </si>
  <si>
    <t>დეკორატიული ჭერის დემონტაჟი</t>
  </si>
  <si>
    <t>ლამინირებული დსპ თი დეკორატიული კოჭების მოწყობა</t>
  </si>
  <si>
    <t>კედელზე დეკორატიული ფიგურების მოწყობა</t>
  </si>
  <si>
    <t>ალუმინის ვიტრაჟის დემონტაჟი</t>
  </si>
  <si>
    <t>ალუმინის ვიტრაჟის გადაკეთება მონტაჟი</t>
  </si>
  <si>
    <t xml:space="preserve">შესასვლელი კარის დემონტაჟი </t>
  </si>
  <si>
    <t>შუშის კედლის დემონტაჟი</t>
  </si>
  <si>
    <t>კედლზე ლამინ. დსპ მიკვრა</t>
  </si>
  <si>
    <t>კომპლ</t>
  </si>
  <si>
    <t>ნარჩენების გატანა</t>
  </si>
  <si>
    <t>დაშვებული სანათების მოწყობა</t>
  </si>
  <si>
    <t>ც</t>
  </si>
  <si>
    <t>სამღებრო მასალები</t>
  </si>
  <si>
    <t>სამრებრო მასალები</t>
  </si>
  <si>
    <t>ლამინ. დსპ დამუშავებული</t>
  </si>
  <si>
    <t xml:space="preserve">ლამინ. დსპ დამუშავებული </t>
  </si>
  <si>
    <t>პვხ დამუშავებული</t>
  </si>
  <si>
    <t>დამხმარე მასლები</t>
  </si>
  <si>
    <t>დამხმარე მუშები ( ნარჩენების შეგროვება დასუფთავება)</t>
  </si>
  <si>
    <t>კაც დღე</t>
  </si>
  <si>
    <t>სანათი   დაშვებული დამხმარე მასალებით</t>
  </si>
  <si>
    <t>ზედნადები  და მოგება და სხვა გადასახადები</t>
  </si>
  <si>
    <t>სს "სადაზღვევო კომპანია ალდაგი"-ს ყაზბეგის 25 ში მდებარე ოფისში
 შესასრულებელი სამუშაოების სავარაუდო ხარჯთაღრიცხვა</t>
  </si>
  <si>
    <t>ცალი</t>
  </si>
  <si>
    <t>ორადგილიანი მაგიდა სათავსოთი</t>
  </si>
  <si>
    <t>დესქი</t>
  </si>
  <si>
    <t>სულ (ლარი)</t>
  </si>
  <si>
    <t>დასახელება</t>
  </si>
  <si>
    <t>ზომის ერთ.</t>
  </si>
  <si>
    <t>ერთ. ფასი</t>
  </si>
  <si>
    <t>ანანო ვაშაძე</t>
  </si>
  <si>
    <t>შესყიდვების განყოფილება</t>
  </si>
  <si>
    <t>a.vashadze@aldagi.ge</t>
  </si>
  <si>
    <t>მაგიდა პატარა (სათავსოების გარეშე)</t>
  </si>
  <si>
    <t>მაგიდა დიდი (სათავსოების გარეშე)</t>
  </si>
  <si>
    <t>საყვავილე (მცეანარის გერეშე)</t>
  </si>
  <si>
    <t>ტრანსპორტირება და სხვა დამატებითი ხარჯები</t>
  </si>
  <si>
    <t>კომპანიის მოთხოვნები</t>
  </si>
  <si>
    <t>სავალდებულოა ხარჯთაღრიცხვასთან ერთად მოგვაწოდოთ გეგმა-გრაფიკიც</t>
  </si>
  <si>
    <t>გთხოვთ მოგვაწოდოთ თქვენს მიერ ჩატარებული სამუშაოების ჩამონათვალი და სარეკომენდაციო წერილები</t>
  </si>
  <si>
    <t>ოფისის სანახავად, რენდერებისთვის და ავეჯის ზომებისთვის გთხოვთ დაგვიკავშირდეთ:</t>
  </si>
  <si>
    <t>თანხა უნდა მოიცავდეს ყველა შესაძლო გადასახადებს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</si>
</sst>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.00\ &quot;₾&quot;_-;\-* #,##0.00\ &quot;₾&quot;_-;_-* &quot;-&quot;??\ &quot;₾&quot;_-;_-@_-"/>
    <numFmt numFmtId="178" formatCode="_-* #,##0\ _₾_-;\-* #,##0\ _₾_-;_-* &quot;-&quot;\ _₾_-;_-@_-"/>
    <numFmt numFmtId="179" formatCode="_-* #,##0.00\ _₾_-;\-* #,##0.00\ _₾_-;_-* &quot;-&quot;??\ _₾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_(* #,##0.000_);_(* \(#,##0.000\);_(* &quot;-&quot;??_);_(@_)"/>
    <numFmt numFmtId="191" formatCode="_-* #,##0.000\ _L_a_r_i_-;\-* #,##0.000\ _L_a_r_i_-;_-* &quot;-&quot;??\ _L_a_r_i_-;_-@_-"/>
    <numFmt numFmtId="192" formatCode="_-* #,##0.000\ _₽_-;\-* #,##0.000\ _₽_-;_-* &quot;-&quot;???\ _₽_-;_-@_-"/>
    <numFmt numFmtId="193" formatCode="#,##0.00\ &quot;₾&quot;"/>
    <numFmt numFmtId="194" formatCode="_-* #,##0.0\ _L_a_r_i_-;\-* #,##0.0\ _L_a_r_i_-;_-* &quot;-&quot;??\ _L_a_r_i_-;_-@_-"/>
    <numFmt numFmtId="195" formatCode="_-* #,##0.0000\ _L_a_r_i_-;\-* #,##0.0000\ _L_a_r_i_-;_-* &quot;-&quot;??\ _L_a_r_i_-;_-@_-"/>
    <numFmt numFmtId="196" formatCode="_-* #,##0.00000\ _L_a_r_i_-;\-* #,##0.00000\ _L_a_r_i_-;_-* &quot;-&quot;??\ _L_a_r_i_-;_-@_-"/>
    <numFmt numFmtId="197" formatCode="_-* #,##0.000000\ _L_a_r_i_-;\-* #,##0.000000\ _L_a_r_i_-;_-* &quot;-&quot;??\ _L_a_r_i_-;_-@_-"/>
    <numFmt numFmtId="198" formatCode="_-* #,##0\ _L_a_r_i_-;\-* #,##0\ _L_a_r_i_-;_-* &quot;-&quot;??\ _L_a_r_i_-;_-@_-"/>
    <numFmt numFmtId="199" formatCode="_-* #,##0.000\ _₾_-;\-* #,##0.000\ _₾_-;_-* &quot;-&quot;???\ _₾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_-;\-* #,##0.000_-;_-* &quot;-&quot;???_-;_-@_-"/>
    <numFmt numFmtId="205" formatCode="_(* #,##0.0_);_(* \(#,##0.0\);_(* &quot;-&quot;??_);_(@_)"/>
    <numFmt numFmtId="206" formatCode="_(* #,##0.0_);_(* \(#,##0.0\);_(* &quot;-&quot;?_);_(@_)"/>
    <numFmt numFmtId="207" formatCode="_(* #,##0_);_(* \(#,##0\);_(* &quot;-&quot;??_);_(@_)"/>
    <numFmt numFmtId="208" formatCode="_(* #,##0.000_);_(* \(#,##0.000\);_(* &quot;-&quot;?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vaza"/>
      <family val="2"/>
    </font>
    <font>
      <b/>
      <sz val="10"/>
      <name val="AcadNusx"/>
      <family val="0"/>
    </font>
    <font>
      <b/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4"/>
      <name val="AcadNusx"/>
      <family val="0"/>
    </font>
    <font>
      <b/>
      <sz val="10"/>
      <name val="Avaz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43" fontId="2" fillId="0" borderId="0" xfId="42" applyNumberFormat="1" applyFont="1" applyAlignment="1">
      <alignment horizontal="center"/>
    </xf>
    <xf numFmtId="0" fontId="2" fillId="0" borderId="0" xfId="58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58" applyFont="1">
      <alignment/>
      <protection/>
    </xf>
    <xf numFmtId="0" fontId="2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43" fontId="2" fillId="0" borderId="10" xfId="42" applyNumberFormat="1" applyFont="1" applyBorder="1" applyAlignment="1">
      <alignment horizontal="center"/>
    </xf>
    <xf numFmtId="0" fontId="2" fillId="33" borderId="10" xfId="58" applyFont="1" applyFill="1" applyBorder="1" applyAlignment="1">
      <alignment horizontal="center"/>
      <protection/>
    </xf>
    <xf numFmtId="9" fontId="4" fillId="0" borderId="10" xfId="58" applyNumberFormat="1" applyFont="1" applyBorder="1" applyAlignment="1">
      <alignment horizontal="center"/>
      <protection/>
    </xf>
    <xf numFmtId="0" fontId="4" fillId="33" borderId="10" xfId="58" applyFont="1" applyFill="1" applyBorder="1" applyAlignment="1">
      <alignment horizontal="center"/>
      <protection/>
    </xf>
    <xf numFmtId="43" fontId="2" fillId="33" borderId="10" xfId="42" applyNumberFormat="1" applyFont="1" applyFill="1" applyBorder="1" applyAlignment="1">
      <alignment horizontal="center"/>
    </xf>
    <xf numFmtId="189" fontId="3" fillId="33" borderId="10" xfId="42" applyFont="1" applyFill="1" applyBorder="1" applyAlignment="1">
      <alignment wrapText="1"/>
    </xf>
    <xf numFmtId="43" fontId="2" fillId="33" borderId="0" xfId="42" applyNumberFormat="1" applyFont="1" applyFill="1" applyAlignment="1">
      <alignment horizontal="center"/>
    </xf>
    <xf numFmtId="0" fontId="3" fillId="33" borderId="0" xfId="58" applyFont="1" applyFill="1">
      <alignment/>
      <protection/>
    </xf>
    <xf numFmtId="0" fontId="2" fillId="33" borderId="0" xfId="58" applyFont="1" applyFill="1" applyAlignment="1">
      <alignment horizontal="center"/>
      <protection/>
    </xf>
    <xf numFmtId="189" fontId="2" fillId="33" borderId="0" xfId="42" applyFont="1" applyFill="1" applyAlignment="1">
      <alignment/>
    </xf>
    <xf numFmtId="43" fontId="2" fillId="0" borderId="11" xfId="42" applyNumberFormat="1" applyFont="1" applyBorder="1" applyAlignment="1">
      <alignment horizontal="center"/>
    </xf>
    <xf numFmtId="43" fontId="6" fillId="33" borderId="11" xfId="42" applyNumberFormat="1" applyFont="1" applyFill="1" applyBorder="1" applyAlignment="1">
      <alignment horizontal="center"/>
    </xf>
    <xf numFmtId="189" fontId="2" fillId="33" borderId="10" xfId="42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3" fontId="3" fillId="33" borderId="12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3" fontId="8" fillId="0" borderId="0" xfId="42" applyNumberFormat="1" applyFont="1" applyAlignment="1">
      <alignment horizontal="center"/>
    </xf>
    <xf numFmtId="0" fontId="8" fillId="33" borderId="0" xfId="58" applyFont="1" applyFill="1" applyAlignment="1">
      <alignment horizontal="center"/>
      <protection/>
    </xf>
    <xf numFmtId="0" fontId="9" fillId="0" borderId="0" xfId="58" applyFont="1">
      <alignment/>
      <protection/>
    </xf>
    <xf numFmtId="0" fontId="9" fillId="33" borderId="0" xfId="58" applyFont="1" applyFill="1">
      <alignment/>
      <protection/>
    </xf>
    <xf numFmtId="43" fontId="3" fillId="0" borderId="0" xfId="58" applyNumberFormat="1" applyFont="1">
      <alignment/>
      <protection/>
    </xf>
    <xf numFmtId="9" fontId="4" fillId="34" borderId="10" xfId="58" applyNumberFormat="1" applyFont="1" applyFill="1" applyBorder="1" applyAlignment="1">
      <alignment horizontal="center"/>
      <protection/>
    </xf>
    <xf numFmtId="43" fontId="3" fillId="8" borderId="10" xfId="42" applyNumberFormat="1" applyFont="1" applyFill="1" applyBorder="1" applyAlignment="1">
      <alignment horizontal="center" vertical="center" wrapText="1"/>
    </xf>
    <xf numFmtId="43" fontId="2" fillId="8" borderId="11" xfId="42" applyNumberFormat="1" applyFont="1" applyFill="1" applyBorder="1" applyAlignment="1">
      <alignment horizontal="center"/>
    </xf>
    <xf numFmtId="43" fontId="6" fillId="8" borderId="11" xfId="42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43" fontId="5" fillId="8" borderId="10" xfId="42" applyNumberFormat="1" applyFont="1" applyFill="1" applyBorder="1" applyAlignment="1">
      <alignment horizontal="center" vertical="center" wrapText="1"/>
    </xf>
    <xf numFmtId="43" fontId="5" fillId="8" borderId="13" xfId="42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0" xfId="42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10" fillId="8" borderId="10" xfId="58" applyFont="1" applyFill="1" applyBorder="1" applyAlignment="1">
      <alignment wrapText="1"/>
      <protection/>
    </xf>
    <xf numFmtId="0" fontId="10" fillId="8" borderId="10" xfId="58" applyFont="1" applyFill="1" applyBorder="1">
      <alignment/>
      <protection/>
    </xf>
    <xf numFmtId="189" fontId="5" fillId="8" borderId="10" xfId="42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wrapText="1"/>
    </xf>
    <xf numFmtId="0" fontId="5" fillId="8" borderId="10" xfId="58" applyFont="1" applyFill="1" applyBorder="1">
      <alignment/>
      <protection/>
    </xf>
    <xf numFmtId="43" fontId="5" fillId="8" borderId="10" xfId="58" applyNumberFormat="1" applyFont="1" applyFill="1" applyBorder="1">
      <alignment/>
      <protection/>
    </xf>
    <xf numFmtId="0" fontId="47" fillId="8" borderId="10" xfId="0" applyFont="1" applyFill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50" fillId="0" borderId="0" xfId="53" applyFont="1" applyAlignment="1">
      <alignment horizontal="right"/>
    </xf>
    <xf numFmtId="0" fontId="10" fillId="0" borderId="14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zugdidi Sesruleb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vashadze@aldagi.g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1" max="1" width="100.140625" style="0" bestFit="1" customWidth="1"/>
  </cols>
  <sheetData>
    <row r="2" ht="14.25">
      <c r="A2" s="51" t="s">
        <v>55</v>
      </c>
    </row>
    <row r="3" ht="14.25">
      <c r="A3" s="52" t="s">
        <v>45</v>
      </c>
    </row>
    <row r="4" ht="14.25">
      <c r="A4" s="52" t="s">
        <v>46</v>
      </c>
    </row>
    <row r="5" ht="14.25">
      <c r="A5" s="52">
        <v>595607070</v>
      </c>
    </row>
    <row r="6" ht="14.25">
      <c r="A6" s="53" t="s">
        <v>47</v>
      </c>
    </row>
    <row r="9" ht="14.25">
      <c r="A9" s="50"/>
    </row>
    <row r="11" ht="14.25">
      <c r="A11" s="51" t="s">
        <v>52</v>
      </c>
    </row>
    <row r="12" ht="14.25">
      <c r="A12" t="s">
        <v>53</v>
      </c>
    </row>
    <row r="13" ht="14.25">
      <c r="A13" t="s">
        <v>54</v>
      </c>
    </row>
  </sheetData>
  <sheetProtection/>
  <hyperlinks>
    <hyperlink ref="A6" r:id="rId1" display="a.vashadze@aldagi.ge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28"/>
  <sheetViews>
    <sheetView showGridLines="0" zoomScale="85" zoomScaleNormal="85" zoomScalePageLayoutView="0" workbookViewId="0" topLeftCell="A1">
      <selection activeCell="G13" sqref="G13"/>
    </sheetView>
  </sheetViews>
  <sheetFormatPr defaultColWidth="9.140625" defaultRowHeight="15"/>
  <cols>
    <col min="1" max="1" width="86.28125" style="6" bestFit="1" customWidth="1"/>
    <col min="2" max="2" width="9.8515625" style="2" customWidth="1"/>
    <col min="3" max="3" width="11.7109375" style="4" bestFit="1" customWidth="1"/>
    <col min="4" max="4" width="9.8515625" style="3" bestFit="1" customWidth="1"/>
    <col min="5" max="5" width="10.57421875" style="3" bestFit="1" customWidth="1"/>
    <col min="6" max="6" width="14.7109375" style="3" customWidth="1"/>
    <col min="7" max="7" width="48.421875" style="16" bestFit="1" customWidth="1"/>
    <col min="8" max="8" width="10.421875" style="17" bestFit="1" customWidth="1"/>
    <col min="9" max="9" width="10.7109375" style="17" bestFit="1" customWidth="1"/>
    <col min="10" max="10" width="13.00390625" style="15" bestFit="1" customWidth="1"/>
    <col min="11" max="11" width="13.28125" style="18" bestFit="1" customWidth="1"/>
    <col min="12" max="12" width="25.7109375" style="1" customWidth="1"/>
    <col min="13" max="16384" width="9.140625" style="1" customWidth="1"/>
  </cols>
  <sheetData>
    <row r="1" spans="1:11" ht="44.25" customHeigh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205" s="5" customFormat="1" ht="39">
      <c r="A2" s="36" t="s">
        <v>3</v>
      </c>
      <c r="B2" s="36" t="s">
        <v>4</v>
      </c>
      <c r="C2" s="36" t="s">
        <v>5</v>
      </c>
      <c r="D2" s="37" t="s">
        <v>9</v>
      </c>
      <c r="E2" s="37" t="s">
        <v>1</v>
      </c>
      <c r="F2" s="38"/>
      <c r="G2" s="39" t="s">
        <v>6</v>
      </c>
      <c r="H2" s="36" t="s">
        <v>7</v>
      </c>
      <c r="I2" s="36" t="s">
        <v>5</v>
      </c>
      <c r="J2" s="40" t="s">
        <v>8</v>
      </c>
      <c r="K2" s="44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spans="1:205" s="22" customFormat="1" ht="14.25">
      <c r="A3" s="41" t="s">
        <v>21</v>
      </c>
      <c r="B3" s="23" t="s">
        <v>10</v>
      </c>
      <c r="C3" s="23">
        <v>14.2</v>
      </c>
      <c r="D3" s="24"/>
      <c r="E3" s="25">
        <f>D3*C3</f>
        <v>0</v>
      </c>
      <c r="F3" s="33"/>
      <c r="G3" s="45"/>
      <c r="H3" s="26"/>
      <c r="I3" s="26"/>
      <c r="J3" s="26"/>
      <c r="K3" s="14">
        <f>J3*I3</f>
        <v>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</row>
    <row r="4" spans="1:205" s="22" customFormat="1" ht="14.25">
      <c r="A4" s="41" t="s">
        <v>13</v>
      </c>
      <c r="B4" s="23" t="s">
        <v>10</v>
      </c>
      <c r="C4" s="23">
        <v>147</v>
      </c>
      <c r="D4" s="24"/>
      <c r="E4" s="25">
        <f aca="true" t="shared" si="0" ref="E4:E15">D4*C4</f>
        <v>0</v>
      </c>
      <c r="F4" s="33"/>
      <c r="G4" s="45" t="s">
        <v>27</v>
      </c>
      <c r="H4" s="26" t="s">
        <v>10</v>
      </c>
      <c r="I4" s="26">
        <v>147</v>
      </c>
      <c r="J4" s="26"/>
      <c r="K4" s="14">
        <f aca="true" t="shared" si="1" ref="K4:K15">J4*I4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</row>
    <row r="5" spans="1:205" s="22" customFormat="1" ht="14.25">
      <c r="A5" s="41" t="s">
        <v>14</v>
      </c>
      <c r="B5" s="23" t="s">
        <v>10</v>
      </c>
      <c r="C5" s="23">
        <f>118+130+65</f>
        <v>313</v>
      </c>
      <c r="D5" s="24"/>
      <c r="E5" s="25">
        <f t="shared" si="0"/>
        <v>0</v>
      </c>
      <c r="F5" s="33"/>
      <c r="G5" s="45" t="s">
        <v>28</v>
      </c>
      <c r="H5" s="26" t="s">
        <v>10</v>
      </c>
      <c r="I5" s="26">
        <v>313</v>
      </c>
      <c r="J5" s="26"/>
      <c r="K5" s="14">
        <f t="shared" si="1"/>
        <v>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</row>
    <row r="6" spans="1:205" s="22" customFormat="1" ht="14.25">
      <c r="A6" s="41" t="s">
        <v>15</v>
      </c>
      <c r="B6" s="23" t="s">
        <v>10</v>
      </c>
      <c r="C6" s="23">
        <v>16</v>
      </c>
      <c r="D6" s="24"/>
      <c r="E6" s="25">
        <f t="shared" si="0"/>
        <v>0</v>
      </c>
      <c r="F6" s="33"/>
      <c r="G6" s="45"/>
      <c r="H6" s="26"/>
      <c r="I6" s="26"/>
      <c r="J6" s="26"/>
      <c r="K6" s="14">
        <f t="shared" si="1"/>
        <v>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</row>
    <row r="7" spans="1:205" s="22" customFormat="1" ht="14.25">
      <c r="A7" s="41" t="s">
        <v>22</v>
      </c>
      <c r="B7" s="23" t="s">
        <v>10</v>
      </c>
      <c r="C7" s="23">
        <v>4</v>
      </c>
      <c r="D7" s="24"/>
      <c r="E7" s="25">
        <f t="shared" si="0"/>
        <v>0</v>
      </c>
      <c r="F7" s="33"/>
      <c r="G7" s="45" t="s">
        <v>29</v>
      </c>
      <c r="H7" s="26" t="s">
        <v>10</v>
      </c>
      <c r="I7" s="26">
        <v>6</v>
      </c>
      <c r="J7" s="26"/>
      <c r="K7" s="14">
        <f t="shared" si="1"/>
        <v>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</row>
    <row r="8" spans="1:205" s="22" customFormat="1" ht="14.25">
      <c r="A8" s="41" t="s">
        <v>16</v>
      </c>
      <c r="B8" s="23" t="s">
        <v>10</v>
      </c>
      <c r="C8" s="23">
        <v>10</v>
      </c>
      <c r="D8" s="24"/>
      <c r="E8" s="25">
        <f t="shared" si="0"/>
        <v>0</v>
      </c>
      <c r="F8" s="33"/>
      <c r="G8" s="45" t="s">
        <v>30</v>
      </c>
      <c r="H8" s="26" t="s">
        <v>10</v>
      </c>
      <c r="I8" s="26">
        <v>12</v>
      </c>
      <c r="J8" s="26"/>
      <c r="K8" s="14">
        <f t="shared" si="1"/>
        <v>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</row>
    <row r="9" spans="1:205" s="22" customFormat="1" ht="14.25">
      <c r="A9" s="41" t="s">
        <v>17</v>
      </c>
      <c r="B9" s="23" t="s">
        <v>10</v>
      </c>
      <c r="C9" s="23">
        <v>16</v>
      </c>
      <c r="D9" s="24"/>
      <c r="E9" s="25">
        <f t="shared" si="0"/>
        <v>0</v>
      </c>
      <c r="F9" s="33"/>
      <c r="G9" s="45" t="s">
        <v>31</v>
      </c>
      <c r="H9" s="26" t="s">
        <v>10</v>
      </c>
      <c r="I9" s="26">
        <v>18</v>
      </c>
      <c r="J9" s="26"/>
      <c r="K9" s="14">
        <f t="shared" si="1"/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05" s="22" customFormat="1" ht="14.25">
      <c r="A10" s="41" t="s">
        <v>18</v>
      </c>
      <c r="B10" s="23" t="s">
        <v>10</v>
      </c>
      <c r="C10" s="23">
        <v>10</v>
      </c>
      <c r="D10" s="24"/>
      <c r="E10" s="25">
        <f t="shared" si="0"/>
        <v>0</v>
      </c>
      <c r="F10" s="33"/>
      <c r="G10" s="45"/>
      <c r="H10" s="26"/>
      <c r="I10" s="26"/>
      <c r="J10" s="26"/>
      <c r="K10" s="14">
        <f t="shared" si="1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05" s="22" customFormat="1" ht="14.25">
      <c r="A11" s="41" t="s">
        <v>19</v>
      </c>
      <c r="B11" s="23" t="s">
        <v>10</v>
      </c>
      <c r="C11" s="23">
        <v>7.5</v>
      </c>
      <c r="D11" s="24"/>
      <c r="E11" s="25">
        <f t="shared" si="0"/>
        <v>0</v>
      </c>
      <c r="F11" s="33"/>
      <c r="G11" s="45" t="s">
        <v>32</v>
      </c>
      <c r="H11" s="26" t="s">
        <v>23</v>
      </c>
      <c r="I11" s="26">
        <v>1</v>
      </c>
      <c r="J11" s="26"/>
      <c r="K11" s="14">
        <f t="shared" si="1"/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05" s="22" customFormat="1" ht="14.25">
      <c r="A12" s="41" t="s">
        <v>20</v>
      </c>
      <c r="B12" s="23" t="s">
        <v>23</v>
      </c>
      <c r="C12" s="23">
        <v>1</v>
      </c>
      <c r="D12" s="24"/>
      <c r="E12" s="25">
        <f t="shared" si="0"/>
        <v>0</v>
      </c>
      <c r="F12" s="33"/>
      <c r="G12" s="45"/>
      <c r="H12" s="26"/>
      <c r="I12" s="26"/>
      <c r="J12" s="26"/>
      <c r="K12" s="14">
        <f t="shared" si="1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</row>
    <row r="13" spans="1:205" s="22" customFormat="1" ht="14.25">
      <c r="A13" s="41" t="s">
        <v>25</v>
      </c>
      <c r="B13" s="23" t="s">
        <v>26</v>
      </c>
      <c r="C13" s="23">
        <v>6</v>
      </c>
      <c r="D13" s="24"/>
      <c r="E13" s="25">
        <f t="shared" si="0"/>
        <v>0</v>
      </c>
      <c r="F13" s="33"/>
      <c r="G13" s="45" t="s">
        <v>35</v>
      </c>
      <c r="H13" s="26" t="s">
        <v>26</v>
      </c>
      <c r="I13" s="26">
        <v>6</v>
      </c>
      <c r="J13" s="26"/>
      <c r="K13" s="14">
        <f t="shared" si="1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</row>
    <row r="14" spans="1:205" s="22" customFormat="1" ht="14.25">
      <c r="A14" s="41" t="s">
        <v>24</v>
      </c>
      <c r="B14" s="23"/>
      <c r="C14" s="23">
        <v>2</v>
      </c>
      <c r="D14" s="24"/>
      <c r="E14" s="25">
        <f t="shared" si="0"/>
        <v>0</v>
      </c>
      <c r="F14" s="33"/>
      <c r="G14" s="45"/>
      <c r="H14" s="26"/>
      <c r="I14" s="26"/>
      <c r="J14" s="26"/>
      <c r="K14" s="14">
        <f t="shared" si="1"/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</row>
    <row r="15" spans="1:205" s="22" customFormat="1" ht="14.25">
      <c r="A15" s="41" t="s">
        <v>33</v>
      </c>
      <c r="B15" s="23" t="s">
        <v>34</v>
      </c>
      <c r="C15" s="23">
        <v>6</v>
      </c>
      <c r="D15" s="24"/>
      <c r="E15" s="25">
        <f t="shared" si="0"/>
        <v>0</v>
      </c>
      <c r="F15" s="33"/>
      <c r="G15" s="45"/>
      <c r="H15" s="26"/>
      <c r="I15" s="26"/>
      <c r="J15" s="26"/>
      <c r="K15" s="14">
        <f t="shared" si="1"/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</row>
    <row r="16" spans="1:205" s="22" customFormat="1" ht="14.25">
      <c r="A16" s="41"/>
      <c r="B16" s="23"/>
      <c r="C16" s="23"/>
      <c r="D16" s="24"/>
      <c r="E16" s="25"/>
      <c r="F16" s="33"/>
      <c r="G16" s="45"/>
      <c r="H16" s="26"/>
      <c r="I16" s="26"/>
      <c r="J16" s="26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</row>
    <row r="17" spans="1:12" ht="12.75">
      <c r="A17" s="42" t="s">
        <v>0</v>
      </c>
      <c r="B17" s="11"/>
      <c r="C17" s="7"/>
      <c r="D17" s="9"/>
      <c r="E17" s="19">
        <f>SUM(E3:E16)</f>
        <v>0</v>
      </c>
      <c r="F17" s="34"/>
      <c r="G17" s="46"/>
      <c r="H17" s="10"/>
      <c r="I17" s="10"/>
      <c r="J17" s="13"/>
      <c r="K17" s="21">
        <f>SUM(K3:K16)</f>
        <v>0</v>
      </c>
      <c r="L17" s="31"/>
    </row>
    <row r="18" spans="1:11" ht="12.75">
      <c r="A18" s="43" t="s">
        <v>1</v>
      </c>
      <c r="B18" s="12"/>
      <c r="C18" s="10"/>
      <c r="D18" s="13"/>
      <c r="E18" s="20">
        <f>E17+K17</f>
        <v>0</v>
      </c>
      <c r="F18" s="35"/>
      <c r="G18" s="46"/>
      <c r="H18" s="10"/>
      <c r="I18" s="10"/>
      <c r="J18" s="13"/>
      <c r="K18" s="21"/>
    </row>
    <row r="19" spans="1:12" ht="12.75">
      <c r="A19" s="43" t="s">
        <v>2</v>
      </c>
      <c r="B19" s="32"/>
      <c r="C19" s="7"/>
      <c r="D19" s="9"/>
      <c r="E19" s="19">
        <f>E18*B19</f>
        <v>0</v>
      </c>
      <c r="F19" s="34"/>
      <c r="G19" s="47"/>
      <c r="H19" s="10"/>
      <c r="I19" s="10"/>
      <c r="J19" s="13"/>
      <c r="K19" s="21"/>
      <c r="L19" s="31"/>
    </row>
    <row r="20" spans="1:12" ht="12.75">
      <c r="A20" s="43" t="s">
        <v>0</v>
      </c>
      <c r="B20" s="8"/>
      <c r="C20" s="7"/>
      <c r="D20" s="9"/>
      <c r="E20" s="19">
        <f>E19+E18</f>
        <v>0</v>
      </c>
      <c r="F20" s="34"/>
      <c r="G20" s="46"/>
      <c r="H20" s="10"/>
      <c r="I20" s="10"/>
      <c r="J20" s="13"/>
      <c r="K20" s="21"/>
      <c r="L20" s="31"/>
    </row>
    <row r="21" spans="1:11" ht="12.75">
      <c r="A21" s="43" t="s">
        <v>11</v>
      </c>
      <c r="B21" s="32"/>
      <c r="C21" s="7"/>
      <c r="D21" s="9"/>
      <c r="E21" s="19">
        <f>B21*E20</f>
        <v>0</v>
      </c>
      <c r="F21" s="34"/>
      <c r="G21" s="46"/>
      <c r="H21" s="10"/>
      <c r="I21" s="10"/>
      <c r="J21" s="13"/>
      <c r="K21" s="21"/>
    </row>
    <row r="22" spans="1:11" ht="12.75">
      <c r="A22" s="43" t="s">
        <v>0</v>
      </c>
      <c r="B22" s="8"/>
      <c r="C22" s="7"/>
      <c r="D22" s="9"/>
      <c r="E22" s="19">
        <f>E21+E20</f>
        <v>0</v>
      </c>
      <c r="F22" s="34"/>
      <c r="G22" s="46"/>
      <c r="H22" s="10"/>
      <c r="I22" s="10"/>
      <c r="J22" s="13"/>
      <c r="K22" s="21"/>
    </row>
    <row r="23" spans="1:11" ht="12.75">
      <c r="A23" s="43" t="s">
        <v>36</v>
      </c>
      <c r="B23" s="32"/>
      <c r="C23" s="7"/>
      <c r="D23" s="9"/>
      <c r="E23" s="19">
        <f>B23*E22</f>
        <v>0</v>
      </c>
      <c r="F23" s="34"/>
      <c r="G23" s="47"/>
      <c r="H23" s="10"/>
      <c r="I23" s="10"/>
      <c r="J23" s="13"/>
      <c r="K23" s="21"/>
    </row>
    <row r="24" spans="1:11" ht="12.75">
      <c r="A24" s="43" t="s">
        <v>0</v>
      </c>
      <c r="B24" s="8"/>
      <c r="C24" s="7"/>
      <c r="D24" s="9" t="s">
        <v>12</v>
      </c>
      <c r="E24" s="19">
        <f>E23+E22</f>
        <v>0</v>
      </c>
      <c r="F24" s="34"/>
      <c r="G24" s="46"/>
      <c r="H24" s="10"/>
      <c r="I24" s="10"/>
      <c r="J24" s="13"/>
      <c r="K24" s="21"/>
    </row>
    <row r="26" spans="5:9" ht="17.25">
      <c r="E26" s="27"/>
      <c r="F26" s="27"/>
      <c r="G26" s="29"/>
      <c r="H26" s="28"/>
      <c r="I26" s="28"/>
    </row>
    <row r="27" spans="5:7" ht="17.25">
      <c r="E27" s="27"/>
      <c r="F27" s="27"/>
      <c r="G27" s="30"/>
    </row>
    <row r="28" ht="17.25">
      <c r="G28" s="30"/>
    </row>
  </sheetData>
  <sheetProtection/>
  <mergeCells count="1">
    <mergeCell ref="A1:K1"/>
  </mergeCells>
  <printOptions/>
  <pageMargins left="0" right="0" top="0" bottom="0" header="0" footer="0"/>
  <pageSetup horizontalDpi="600" verticalDpi="600" orientation="landscape" paperSize="9" scale="8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2" width="12.00390625" style="0" bestFit="1" customWidth="1"/>
    <col min="3" max="3" width="12.140625" style="0" bestFit="1" customWidth="1"/>
    <col min="4" max="4" width="10.7109375" style="0" bestFit="1" customWidth="1"/>
    <col min="5" max="5" width="5.421875" style="0" bestFit="1" customWidth="1"/>
    <col min="6" max="6" width="7.00390625" style="0" bestFit="1" customWidth="1"/>
    <col min="7" max="7" width="8.00390625" style="0" bestFit="1" customWidth="1"/>
  </cols>
  <sheetData>
    <row r="1" spans="1:5" ht="14.25">
      <c r="A1" s="48" t="s">
        <v>42</v>
      </c>
      <c r="B1" s="48" t="s">
        <v>43</v>
      </c>
      <c r="C1" s="48" t="s">
        <v>5</v>
      </c>
      <c r="D1" s="48" t="s">
        <v>44</v>
      </c>
      <c r="E1" s="48" t="s">
        <v>0</v>
      </c>
    </row>
    <row r="2" spans="1:5" ht="14.25">
      <c r="A2" s="49" t="s">
        <v>48</v>
      </c>
      <c r="B2" s="49" t="s">
        <v>38</v>
      </c>
      <c r="C2" s="49">
        <v>4</v>
      </c>
      <c r="D2" s="49"/>
      <c r="E2" s="49">
        <f aca="true" t="shared" si="0" ref="E2:E7">C2*D2</f>
        <v>0</v>
      </c>
    </row>
    <row r="3" spans="1:5" ht="14.25">
      <c r="A3" s="49" t="s">
        <v>49</v>
      </c>
      <c r="B3" s="49" t="s">
        <v>38</v>
      </c>
      <c r="C3" s="49">
        <v>2</v>
      </c>
      <c r="D3" s="49"/>
      <c r="E3" s="49">
        <f t="shared" si="0"/>
        <v>0</v>
      </c>
    </row>
    <row r="4" spans="1:5" ht="14.25">
      <c r="A4" s="49" t="s">
        <v>39</v>
      </c>
      <c r="B4" s="49" t="s">
        <v>38</v>
      </c>
      <c r="C4" s="49">
        <v>1</v>
      </c>
      <c r="D4" s="49"/>
      <c r="E4" s="49">
        <f t="shared" si="0"/>
        <v>0</v>
      </c>
    </row>
    <row r="5" spans="1:5" ht="14.25">
      <c r="A5" s="49" t="s">
        <v>50</v>
      </c>
      <c r="B5" s="49" t="s">
        <v>38</v>
      </c>
      <c r="C5" s="49">
        <v>2</v>
      </c>
      <c r="D5" s="49"/>
      <c r="E5" s="49">
        <f t="shared" si="0"/>
        <v>0</v>
      </c>
    </row>
    <row r="6" spans="1:5" ht="14.25">
      <c r="A6" s="49" t="s">
        <v>40</v>
      </c>
      <c r="B6" s="49" t="s">
        <v>38</v>
      </c>
      <c r="C6" s="49">
        <v>1</v>
      </c>
      <c r="D6" s="49"/>
      <c r="E6" s="49">
        <f t="shared" si="0"/>
        <v>0</v>
      </c>
    </row>
    <row r="7" spans="1:5" ht="14.25">
      <c r="A7" s="49" t="s">
        <v>51</v>
      </c>
      <c r="B7" s="49" t="s">
        <v>38</v>
      </c>
      <c r="C7" s="49">
        <v>1</v>
      </c>
      <c r="D7" s="49"/>
      <c r="E7" s="49">
        <f t="shared" si="0"/>
        <v>0</v>
      </c>
    </row>
    <row r="8" spans="1:5" ht="14.25">
      <c r="A8" s="49" t="s">
        <v>41</v>
      </c>
      <c r="B8" s="49"/>
      <c r="C8" s="49"/>
      <c r="D8" s="49"/>
      <c r="E8" s="49">
        <f>SUM(E2:E7)</f>
        <v>0</v>
      </c>
    </row>
    <row r="11" ht="14.25">
      <c r="A1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mafi</dc:creator>
  <cp:keywords/>
  <dc:description/>
  <cp:lastModifiedBy>Ana Vashadze</cp:lastModifiedBy>
  <cp:lastPrinted>2017-03-02T04:31:42Z</cp:lastPrinted>
  <dcterms:created xsi:type="dcterms:W3CDTF">2007-09-05T13:29:20Z</dcterms:created>
  <dcterms:modified xsi:type="dcterms:W3CDTF">2023-04-04T06:26:24Z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