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beridze\Desktop\GWP\Asphaltas\ასფალტები_ სატენდერო\ვაკე საბურთალო-2023\ვაკე საბურთალო 2023\"/>
    </mc:Choice>
  </mc:AlternateContent>
  <bookViews>
    <workbookView xWindow="-110" yWindow="-110" windowWidth="14480" windowHeight="9200"/>
  </bookViews>
  <sheets>
    <sheet name="ვაკე-საბურთალო" sheetId="70" r:id="rId1"/>
  </sheets>
  <calcPr calcId="162913" calcMode="manual"/>
</workbook>
</file>

<file path=xl/calcChain.xml><?xml version="1.0" encoding="utf-8"?>
<calcChain xmlns="http://schemas.openxmlformats.org/spreadsheetml/2006/main">
  <c r="F111" i="70" l="1"/>
  <c r="F107" i="70"/>
  <c r="F89" i="70"/>
  <c r="F59" i="70"/>
  <c r="F5" i="70" l="1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31" i="70"/>
  <c r="F32" i="70"/>
  <c r="F33" i="70"/>
  <c r="F34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F54" i="70"/>
  <c r="F55" i="70"/>
  <c r="F56" i="70"/>
  <c r="F57" i="70"/>
  <c r="F58" i="70"/>
  <c r="F60" i="70"/>
  <c r="F61" i="70"/>
  <c r="F62" i="70"/>
  <c r="F63" i="70"/>
  <c r="F64" i="70"/>
  <c r="F65" i="70"/>
  <c r="F66" i="70"/>
  <c r="F67" i="70"/>
  <c r="F68" i="70"/>
  <c r="F69" i="70"/>
  <c r="F70" i="70"/>
  <c r="F71" i="70"/>
  <c r="F72" i="70"/>
  <c r="F73" i="70"/>
  <c r="F7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90" i="70"/>
  <c r="F91" i="70"/>
  <c r="F92" i="70"/>
  <c r="F93" i="70"/>
  <c r="F94" i="70"/>
  <c r="F95" i="70"/>
  <c r="F96" i="70"/>
  <c r="F97" i="70"/>
  <c r="F98" i="70"/>
  <c r="F99" i="70"/>
  <c r="F100" i="70"/>
  <c r="F101" i="70"/>
  <c r="F102" i="70"/>
  <c r="F103" i="70"/>
  <c r="F104" i="70"/>
  <c r="F105" i="70"/>
  <c r="F106" i="70"/>
  <c r="F109" i="70"/>
  <c r="F110" i="70"/>
  <c r="F108" i="70"/>
  <c r="F29" i="70" l="1"/>
  <c r="F30" i="70"/>
  <c r="C35" i="70"/>
  <c r="F35" i="70" s="1"/>
  <c r="E4" i="70" l="1"/>
  <c r="F4" i="70" l="1"/>
  <c r="F112" i="70" s="1"/>
  <c r="F113" i="70" l="1"/>
  <c r="F114" i="70"/>
  <c r="F115" i="70" l="1"/>
  <c r="F116" i="70" s="1"/>
  <c r="F117" i="70" l="1"/>
  <c r="F118" i="70" l="1"/>
  <c r="F119" i="70" l="1"/>
  <c r="F120" i="70" s="1"/>
</calcChain>
</file>

<file path=xl/sharedStrings.xml><?xml version="1.0" encoding="utf-8"?>
<sst xmlns="http://schemas.openxmlformats.org/spreadsheetml/2006/main" count="239" uniqueCount="133">
  <si>
    <t>N</t>
  </si>
  <si>
    <t xml:space="preserve">სამუშაოს დასახელება </t>
  </si>
  <si>
    <t>ცალი</t>
  </si>
  <si>
    <t>ტ</t>
  </si>
  <si>
    <t>ერთ. ფასი</t>
  </si>
  <si>
    <t>გეგმიური მოგება</t>
  </si>
  <si>
    <t>გაუთვალისწინებელი ხარჯები</t>
  </si>
  <si>
    <t>მ</t>
  </si>
  <si>
    <t>მ3</t>
  </si>
  <si>
    <t>მ2</t>
  </si>
  <si>
    <t xml:space="preserve">მ2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</si>
  <si>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</si>
  <si>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მარილის მოყრა</t>
  </si>
  <si>
    <t>ნაფრეზის გაშლა 7 სმ</t>
  </si>
  <si>
    <t>გზის მორეცხვა (ცენტრალურ ქუჩებზე)</t>
  </si>
  <si>
    <t xml:space="preserve">დაზიანებული ასფალტობეტონის საფარის ფრეზირება </t>
  </si>
  <si>
    <t>ფრეზირებული ასფალტობეტონის ტრანსპორტირება და დასაწყობება სპეციალურად გამოყოფილ ადგილზე 5 კმ-ზე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</si>
  <si>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</si>
  <si>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ნატეხების დატვირთვა ავ/თვითმც. და გატანა 20-კმ-ზე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</si>
  <si>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</si>
  <si>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</si>
  <si>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>III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</si>
  <si>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</si>
  <si>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არსებული ბორდიურების დემონტაჟი (50 მ3)</t>
  </si>
  <si>
    <t>დაზიანებული ბორდიურების დატვირთვა ავ/თვითმც.</t>
  </si>
  <si>
    <t>ბეტონის ან კლდოვანი გრუნტის დამუშავება მექანიზმით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</si>
  <si>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</si>
  <si>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III კატეგორიის გრუნტის და სამშენებლო ნარჩენების გატანა ნაგავსაყრელზე 20 კმ</t>
  </si>
  <si>
    <t>გეოტექსტილის მოწყობა</t>
  </si>
  <si>
    <t>ავტოთვითმცლელით გრუნტის შემოტანა 20კმ</t>
  </si>
  <si>
    <t>არსებული ბეტონის ბორდიურების მონტაჟი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</si>
  <si>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</si>
  <si>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</si>
  <si>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ბორდიურების (ბაზალტის) (10X20)სმ მონტაჟი</t>
  </si>
  <si>
    <t>ახალი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</si>
  <si>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</si>
  <si>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>საფუძველის ქვედაფენის მოწყობა, ქვიშახრეშოვანი ნარევით, ფრაქცია 120 მმ</t>
  </si>
  <si>
    <t>საფუძველის ქვედაფენის მოწყობა, ქვიშახრეშოვანი ნარევით, ფრაქცია  0-70 მმ</t>
  </si>
  <si>
    <t>საფუძველის ზედა ფენის მოწყობა ფრაქციული (0-40) მმ ღორღით, დატკეპვნა 20 სმ</t>
  </si>
  <si>
    <t>საფუძველის ზედა ფენაზე თხევადი ბიტუმის მოსხმა 0.7ლ/მ2</t>
  </si>
  <si>
    <t>საფარის ქვედა ფენის დამუშავება 60% -იანი თხევადი ბიტუმის მოსხმა 0.35ლ/მ2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</si>
  <si>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</si>
  <si>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</si>
  <si>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</si>
  <si>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</si>
  <si>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</si>
  <si>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ტროტუარის საფუძვლის ქვედა ფენის მოწყობა მსხვილმარცვლოვანი ასფალტობეტონით სისქით 3 სმ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</si>
  <si>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</si>
  <si>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</si>
  <si>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</si>
  <si>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</si>
  <si>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</si>
  <si>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>ქვაფენილის მოწყობა რიყის არსებული ქვით</t>
  </si>
  <si>
    <t>ქვაფენილის მოწყობა ბაზალტის, არსებული ძელაკით</t>
  </si>
  <si>
    <t>ქვიშის(0-5 მმ) ფრაქცია ჩაყრა (K=0.98-1.25) დატკეპვნით,</t>
  </si>
  <si>
    <t>კიუვეტის ფერდების მოწყობა ბეტონით B25  H=10 სმ</t>
  </si>
  <si>
    <t>ბეტონის დასხმა მოწყობა, აღდგენა B25 M-350 5-10 სმ</t>
  </si>
  <si>
    <t>არმირებული ბეტონის 10-20 სმ. ფილის მოწყობა, ბეტონის მარკა B-25, M-350 შენადუღი ბადე</t>
  </si>
  <si>
    <t>რკ/ბეტონის ნაკეთობების (კიბე) მოწყობა აღდგენა</t>
  </si>
  <si>
    <t>ნოყიერი ფენის დამუშავება და დატვირთვა ექსკავატორით თვითმცლელებზე, ტრანსპორტირება ობიექტზე 20 კმ მანძილზე გამწვანებისთვის</t>
  </si>
  <si>
    <t xml:space="preserve"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</si>
  <si>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>ბაზალტის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</t>
  </si>
  <si>
    <t>ბაზალტის  ქვის ფილების აღდგენა ტროტუარზე ან გზის სავალ ნაწილზე ახალი მასალით.  3-5სმ სისქის</t>
  </si>
  <si>
    <t>ბაზალტის ქვის ფილების აღდგენა ტროტუარზე ან გზის სავალ ნაწილზე არსებული მასალით.</t>
  </si>
  <si>
    <t>ბაზალტის ქვის ფილების აღდგენა ტროტუარზე ან გზის სავალ ნაწილზე ახალი მასალით. არაუმეტეს 2-3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</si>
  <si>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არაუმეტეს 2-3სმ სისქის</t>
  </si>
  <si>
    <t>სხვადასხვა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ახალი მასალით. არაუმეტეს 3-5 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</si>
  <si>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</si>
  <si>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</t>
  </si>
  <si>
    <t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</t>
  </si>
  <si>
    <t>ცემენტობეტონის ქვის ფილების აღდგენა ტროტუარზე ან გზის სავალ ნაწილზე არსებული მასალით.</t>
  </si>
  <si>
    <t>ცემენტობეტონის ქვის ფილების აღდგენა ტროტუარზე ან გზის სავალ ნაწილზე ახალი მასალით. არაუმეტეს 2-3სმ სისქის</t>
  </si>
  <si>
    <t>ცემენტობეტონის ქვის ფილების აღდგენა ტროტუარზე ან გზის სავალ ნაწილზე ახალი მასალით. 3-5სმ სისქის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</si>
  <si>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</t>
  </si>
  <si>
    <t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</t>
  </si>
  <si>
    <t>დაზიანებული ბეტონის საფარის მოხსნა სისქით არაუმეტეს 10სმ სანგრევი ჩაქუჩით</t>
  </si>
  <si>
    <t>დაზიანებული ბეტონის საფარის მოხსნა სისქით 10-20სმ სანგრევი ჩაქუჩით</t>
  </si>
  <si>
    <t>დამტვრეული ბეტონის,ფილების და ქვაფენილების ნატეხების დატვირთვა ავ/თვითმც. და გატანა 20-კმ-ზე ნაყარში</t>
  </si>
  <si>
    <t>კიუვეტის  არხის მოწყობა  40/40/40</t>
  </si>
  <si>
    <t>ჭის ახალი გადახურვის ფილის მოწყობა D=1200 მმ (ფილას გადასცემს დამკვეთი)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</si>
  <si>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</si>
  <si>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</si>
  <si>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</si>
  <si>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</si>
  <si>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</si>
  <si>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</si>
  <si>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</si>
  <si>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</si>
  <si>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</si>
  <si>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არსებული ჭის მოყვანა გზის ნიშნულზე ახალი ფილით(დამკვეთის მასალა)</t>
  </si>
  <si>
    <t>არსებული ჭის მოყვანა გზის ნიშნულზე აგურით</t>
  </si>
  <si>
    <t>არსებული ჭის მოყვანა გზის ნიშნულზე ბეტონის რკალით, ახალი ფილით (დამკვეთის მასალა)</t>
  </si>
  <si>
    <t>მხოლოდ თუჯის ჩარჩო-ხუფის მონტაჟი (ჩარჩო-ხუფს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</si>
  <si>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</si>
  <si>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</si>
  <si>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</si>
  <si>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</si>
  <si>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</si>
  <si>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</si>
  <si>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</si>
  <si>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</si>
  <si>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</si>
  <si>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</si>
  <si>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</si>
  <si>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ჭის არმირებული კედლების ჩამოსხმა (ადგილობრივად) 10%</t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</si>
  <si>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</si>
  <si>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</si>
  <si>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ძირის მოწყობა</t>
  </si>
  <si>
    <t>ბეტონის საფარის დამუშავება ხერხით</t>
  </si>
  <si>
    <t xml:space="preserve">არმირებული ბეტონის საფარის დამუშავება ხერხით </t>
  </si>
  <si>
    <t>ბეტონის მოპრიალება სპეციალური მოწყობილობით</t>
  </si>
  <si>
    <t xml:space="preserve">მწვანე საფარის მოწყობა </t>
  </si>
  <si>
    <t xml:space="preserve"> მ3</t>
  </si>
  <si>
    <t>გ/მ</t>
  </si>
  <si>
    <t>ვაკე-საბურთალო (მ.შ. ზედა-ზონები: წყნეთი, ბეთანია, ახალდაბა, კვესეთი. სოფელი დიღომი, დიდი დიღომი, ქოშიგორა, მუხათგვერდი)</t>
  </si>
  <si>
    <t>კომპანიის დასახელება</t>
  </si>
  <si>
    <t>რაოდენობა</t>
  </si>
  <si>
    <t>განზ.</t>
  </si>
  <si>
    <t>სულ</t>
  </si>
  <si>
    <t>ჭის არმირებული კედლების ჩამოსხმა  10მმ-იანი არმატურით ( ადგილობრივად) 100%</t>
  </si>
  <si>
    <t>ჯამი</t>
  </si>
  <si>
    <t>ზედნადები ხარჯები</t>
  </si>
  <si>
    <t>დღგ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</si>
  <si>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</si>
  <si>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</si>
  <si>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 xml:space="preserve"> 2023 წლის I კვარტლის СНиП-ით დადგენილი რესურსული ფასი </t>
  </si>
  <si>
    <t xml:space="preserve">დროებითი ასფალტის ფენის დაგება 5 სმ </t>
  </si>
  <si>
    <t>ტროტუარის საფუძვლის ზედა ფენის მოწყობა ღორღით (0-40) მმ სისქით 10 სმ</t>
  </si>
  <si>
    <t>ნაწიბურების დამუშავება ხერხით და თხევადი ბიტუმის მოსხმა ნაწიბურებზე 0.35-0,4 ლ/მ</t>
  </si>
  <si>
    <t>33-1</t>
  </si>
  <si>
    <t>ბეტონი B25 მ-300 (ცალკე ბეტონის ღირებულება)</t>
  </si>
  <si>
    <t>არმირებული ბეტონის 15 სმ. ფილის მოწყობა, ბეტონის მარკა B-25, M-350 არმატურა 10.0 ტ</t>
  </si>
  <si>
    <t>ფრაქციული ღორღის (0-10) ჩასოლვა ქვაფენილის ზედაპირზე (მხოლოდ მასალა)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</si>
</sst>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Sylfaen"/>
      <family val="1"/>
    </font>
    <font>
      <sz val="9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ylfae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3" fontId="7" fillId="4" borderId="1" xfId="6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3" fontId="9" fillId="4" borderId="1" xfId="6" applyFont="1" applyFill="1" applyBorder="1" applyAlignment="1">
      <alignment horizontal="center" vertical="center" wrapText="1"/>
    </xf>
    <xf numFmtId="43" fontId="9" fillId="5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3" fontId="8" fillId="0" borderId="4" xfId="6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horizontal="center" vertical="center"/>
    </xf>
    <xf numFmtId="43" fontId="8" fillId="0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3" fontId="10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7" fillId="0" borderId="4" xfId="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7" fillId="0" borderId="1" xfId="6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8" fillId="0" borderId="4" xfId="6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3" fontId="8" fillId="0" borderId="0" xfId="6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8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3" fontId="8" fillId="2" borderId="4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8" fillId="2" borderId="1" xfId="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14" fillId="0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43" fontId="14" fillId="2" borderId="4" xfId="6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3" fontId="14" fillId="2" borderId="4" xfId="0" applyNumberFormat="1" applyFont="1" applyFill="1" applyBorder="1" applyAlignment="1">
      <alignment horizontal="center" vertical="center"/>
    </xf>
    <xf numFmtId="43" fontId="14" fillId="2" borderId="1" xfId="6" applyFont="1" applyFill="1" applyBorder="1" applyAlignment="1">
      <alignment horizontal="center" vertical="center"/>
    </xf>
    <xf numFmtId="43" fontId="14" fillId="0" borderId="4" xfId="6" applyFont="1" applyFill="1" applyBorder="1" applyAlignment="1">
      <alignment horizontal="center" vertical="center"/>
    </xf>
    <xf numFmtId="43" fontId="14" fillId="0" borderId="1" xfId="6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4" borderId="3" xfId="6" applyFont="1" applyFill="1" applyBorder="1" applyAlignment="1">
      <alignment horizontal="center" vertical="center" wrapText="1"/>
    </xf>
    <xf numFmtId="43" fontId="7" fillId="4" borderId="4" xfId="6" applyFont="1" applyFill="1" applyBorder="1" applyAlignment="1">
      <alignment horizontal="center" vertical="center" wrapText="1"/>
    </xf>
    <xf numFmtId="43" fontId="7" fillId="5" borderId="1" xfId="6" applyFont="1" applyFill="1" applyBorder="1" applyAlignment="1">
      <alignment horizontal="center" vertical="center"/>
    </xf>
  </cellXfs>
  <cellStyles count="7">
    <cellStyle name="Comma" xfId="6" builtinId="3"/>
    <cellStyle name="Comma 2" xfId="1"/>
    <cellStyle name="Normal" xfId="0" builtinId="0"/>
    <cellStyle name="Normal 2" xfId="4"/>
    <cellStyle name="Normal 2 11" xfId="5"/>
    <cellStyle name="Normal 4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abSelected="1" zoomScale="70" zoomScaleNormal="70" workbookViewId="0">
      <pane ySplit="3" topLeftCell="A4" activePane="bottomLeft" state="frozen"/>
      <selection pane="bottomLeft" activeCell="F112" sqref="F112"/>
    </sheetView>
  </sheetViews>
  <sheetFormatPr defaultColWidth="9.1796875" defaultRowHeight="12" x14ac:dyDescent="0.25"/>
  <cols>
    <col min="1" max="1" width="5.1796875" style="6" customWidth="1"/>
    <col min="2" max="2" width="72.26953125" style="32" customWidth="1"/>
    <col min="3" max="3" width="11.1796875" style="30" bestFit="1" customWidth="1"/>
    <col min="4" max="4" width="7.7265625" style="31" customWidth="1"/>
    <col min="5" max="5" width="8.7265625" style="30" customWidth="1"/>
    <col min="6" max="6" width="16.453125" style="30" customWidth="1"/>
    <col min="7" max="7" width="11.54296875" style="6" customWidth="1"/>
    <col min="8" max="8" width="15.453125" style="6" customWidth="1"/>
    <col min="9" max="16384" width="9.1796875" style="6"/>
  </cols>
  <sheetData>
    <row r="1" spans="1:9" ht="39.65" customHeight="1" x14ac:dyDescent="0.25">
      <c r="A1" s="61" t="s">
        <v>114</v>
      </c>
      <c r="B1" s="61"/>
      <c r="C1" s="61"/>
      <c r="D1" s="5"/>
      <c r="E1" s="62" t="s">
        <v>125</v>
      </c>
      <c r="F1" s="63"/>
      <c r="G1" s="64" t="s">
        <v>115</v>
      </c>
      <c r="H1" s="64"/>
    </row>
    <row r="2" spans="1:9" ht="43" customHeight="1" x14ac:dyDescent="0.25">
      <c r="A2" s="7" t="s">
        <v>0</v>
      </c>
      <c r="B2" s="8" t="s">
        <v>1</v>
      </c>
      <c r="C2" s="9" t="s">
        <v>116</v>
      </c>
      <c r="D2" s="10" t="s">
        <v>117</v>
      </c>
      <c r="E2" s="11" t="s">
        <v>4</v>
      </c>
      <c r="F2" s="11" t="s">
        <v>118</v>
      </c>
      <c r="G2" s="12" t="s">
        <v>4</v>
      </c>
      <c r="H2" s="12" t="s">
        <v>118</v>
      </c>
    </row>
    <row r="3" spans="1:9" ht="25.5" customHeight="1" x14ac:dyDescent="0.25">
      <c r="A3" s="7"/>
      <c r="B3" s="8"/>
      <c r="C3" s="9"/>
      <c r="D3" s="10"/>
      <c r="E3" s="11"/>
      <c r="F3" s="11"/>
      <c r="G3" s="12"/>
      <c r="H3" s="12"/>
    </row>
    <row r="4" spans="1:9" ht="13" x14ac:dyDescent="0.25">
      <c r="A4" s="13">
        <v>1</v>
      </c>
      <c r="B4" s="1" t="s">
        <v>15</v>
      </c>
      <c r="C4" s="14">
        <v>1503.3</v>
      </c>
      <c r="D4" s="40" t="s">
        <v>9</v>
      </c>
      <c r="E4" s="51">
        <f>1.99396*2</f>
        <v>3.9879199999999999</v>
      </c>
      <c r="F4" s="16">
        <f>E4*C4</f>
        <v>5995.0401359999996</v>
      </c>
      <c r="G4" s="17"/>
      <c r="H4" s="17"/>
      <c r="I4" s="44"/>
    </row>
    <row r="5" spans="1:9" ht="26" x14ac:dyDescent="0.25">
      <c r="A5" s="13">
        <v>2</v>
      </c>
      <c r="B5" s="2" t="s">
        <v>16</v>
      </c>
      <c r="C5" s="14">
        <v>330</v>
      </c>
      <c r="D5" s="4" t="s">
        <v>3</v>
      </c>
      <c r="E5" s="15">
        <v>5.8755000000000006</v>
      </c>
      <c r="F5" s="16">
        <f>E5*C5</f>
        <v>1938.9150000000002</v>
      </c>
      <c r="G5" s="17"/>
      <c r="H5" s="17"/>
    </row>
    <row r="6" spans="1:9" ht="13" x14ac:dyDescent="0.25">
      <c r="A6" s="13">
        <v>3</v>
      </c>
      <c r="B6" s="1" t="s">
        <v>17</v>
      </c>
      <c r="C6" s="14">
        <v>3263.9999999999927</v>
      </c>
      <c r="D6" s="4" t="s">
        <v>8</v>
      </c>
      <c r="E6" s="18">
        <v>39.349024999999997</v>
      </c>
      <c r="F6" s="16">
        <f>E6*C6</f>
        <v>128435.21759999971</v>
      </c>
      <c r="G6" s="17"/>
      <c r="H6" s="17"/>
    </row>
    <row r="7" spans="1:9" ht="26" x14ac:dyDescent="0.25">
      <c r="A7" s="13">
        <v>4</v>
      </c>
      <c r="B7" s="1" t="s">
        <v>18</v>
      </c>
      <c r="C7" s="14">
        <v>3280</v>
      </c>
      <c r="D7" s="4" t="s">
        <v>8</v>
      </c>
      <c r="E7" s="15">
        <v>33.759</v>
      </c>
      <c r="F7" s="16">
        <f t="shared" ref="F7:F67" si="0">E7*C7</f>
        <v>110729.52</v>
      </c>
      <c r="G7" s="17"/>
      <c r="H7" s="17"/>
    </row>
    <row r="8" spans="1:9" ht="26" x14ac:dyDescent="0.25">
      <c r="A8" s="13">
        <v>5</v>
      </c>
      <c r="B8" s="1" t="s">
        <v>19</v>
      </c>
      <c r="C8" s="14">
        <v>20</v>
      </c>
      <c r="D8" s="4" t="s">
        <v>8</v>
      </c>
      <c r="E8" s="18">
        <v>2.4398880000000003</v>
      </c>
      <c r="F8" s="16">
        <f t="shared" si="0"/>
        <v>48.797760000000004</v>
      </c>
      <c r="G8" s="17"/>
      <c r="H8" s="17"/>
    </row>
    <row r="9" spans="1:9" ht="13" x14ac:dyDescent="0.25">
      <c r="A9" s="13">
        <v>6</v>
      </c>
      <c r="B9" s="1" t="s">
        <v>20</v>
      </c>
      <c r="C9" s="14">
        <v>20</v>
      </c>
      <c r="D9" s="4" t="s">
        <v>8</v>
      </c>
      <c r="E9" s="18">
        <v>26.884800000000002</v>
      </c>
      <c r="F9" s="16">
        <f t="shared" si="0"/>
        <v>537.69600000000003</v>
      </c>
      <c r="G9" s="17"/>
      <c r="H9" s="17"/>
    </row>
    <row r="10" spans="1:9" ht="13" x14ac:dyDescent="0.25">
      <c r="A10" s="13">
        <v>7</v>
      </c>
      <c r="B10" s="1" t="s">
        <v>21</v>
      </c>
      <c r="C10" s="14">
        <v>10</v>
      </c>
      <c r="D10" s="4" t="s">
        <v>8</v>
      </c>
      <c r="E10" s="18">
        <v>20.015999999999998</v>
      </c>
      <c r="F10" s="16">
        <f t="shared" si="0"/>
        <v>200.15999999999997</v>
      </c>
      <c r="G10" s="17"/>
      <c r="H10" s="17"/>
    </row>
    <row r="11" spans="1:9" ht="13" x14ac:dyDescent="0.25">
      <c r="A11" s="13">
        <v>8</v>
      </c>
      <c r="B11" s="1" t="s">
        <v>22</v>
      </c>
      <c r="C11" s="14">
        <v>20</v>
      </c>
      <c r="D11" s="4" t="s">
        <v>8</v>
      </c>
      <c r="E11" s="18">
        <v>1.2765000000000002</v>
      </c>
      <c r="F11" s="16">
        <f t="shared" si="0"/>
        <v>25.530000000000005</v>
      </c>
      <c r="G11" s="17"/>
      <c r="H11" s="17"/>
    </row>
    <row r="12" spans="1:9" ht="13" x14ac:dyDescent="0.25">
      <c r="A12" s="13">
        <v>9</v>
      </c>
      <c r="B12" s="1" t="s">
        <v>23</v>
      </c>
      <c r="C12" s="14">
        <v>30</v>
      </c>
      <c r="D12" s="4" t="s">
        <v>7</v>
      </c>
      <c r="E12" s="15">
        <v>3.2138400000000003</v>
      </c>
      <c r="F12" s="16">
        <f t="shared" si="0"/>
        <v>96.415200000000013</v>
      </c>
      <c r="G12" s="17"/>
      <c r="H12" s="17"/>
    </row>
    <row r="13" spans="1:9" ht="13" x14ac:dyDescent="0.25">
      <c r="A13" s="13">
        <v>10</v>
      </c>
      <c r="B13" s="1" t="s">
        <v>24</v>
      </c>
      <c r="C13" s="14">
        <v>10</v>
      </c>
      <c r="D13" s="4" t="s">
        <v>8</v>
      </c>
      <c r="E13" s="15">
        <v>2.5530000000000004</v>
      </c>
      <c r="F13" s="16">
        <f t="shared" si="0"/>
        <v>25.530000000000005</v>
      </c>
      <c r="G13" s="17"/>
      <c r="H13" s="17"/>
    </row>
    <row r="14" spans="1:9" ht="13" x14ac:dyDescent="0.25">
      <c r="A14" s="13">
        <v>11</v>
      </c>
      <c r="B14" s="1" t="s">
        <v>25</v>
      </c>
      <c r="C14" s="14">
        <v>10</v>
      </c>
      <c r="D14" s="4" t="s">
        <v>8</v>
      </c>
      <c r="E14" s="15">
        <v>10.12585</v>
      </c>
      <c r="F14" s="16">
        <f t="shared" si="0"/>
        <v>101.2585</v>
      </c>
      <c r="G14" s="17"/>
      <c r="H14" s="17"/>
    </row>
    <row r="15" spans="1:9" ht="26" x14ac:dyDescent="0.25">
      <c r="A15" s="13">
        <v>12</v>
      </c>
      <c r="B15" s="1" t="s">
        <v>26</v>
      </c>
      <c r="C15" s="14">
        <v>20</v>
      </c>
      <c r="D15" s="4" t="s">
        <v>8</v>
      </c>
      <c r="E15" s="15">
        <v>4.3319100000000006</v>
      </c>
      <c r="F15" s="16">
        <f t="shared" si="0"/>
        <v>86.638200000000012</v>
      </c>
      <c r="G15" s="17"/>
      <c r="H15" s="17"/>
    </row>
    <row r="16" spans="1:9" ht="13" x14ac:dyDescent="0.25">
      <c r="A16" s="13">
        <v>13</v>
      </c>
      <c r="B16" s="1" t="s">
        <v>27</v>
      </c>
      <c r="C16" s="14">
        <v>4811.91</v>
      </c>
      <c r="D16" s="4" t="s">
        <v>112</v>
      </c>
      <c r="E16" s="15">
        <v>15.022</v>
      </c>
      <c r="F16" s="16">
        <f t="shared" si="0"/>
        <v>72284.512019999995</v>
      </c>
      <c r="G16" s="17"/>
      <c r="H16" s="17"/>
    </row>
    <row r="17" spans="1:11" s="44" customFormat="1" ht="26" x14ac:dyDescent="0.25">
      <c r="A17" s="52">
        <v>14</v>
      </c>
      <c r="B17" s="53" t="s">
        <v>128</v>
      </c>
      <c r="C17" s="54">
        <v>30620</v>
      </c>
      <c r="D17" s="55" t="s">
        <v>7</v>
      </c>
      <c r="E17" s="56">
        <v>2.4563349999999997</v>
      </c>
      <c r="F17" s="57">
        <f t="shared" si="0"/>
        <v>75212.977699999989</v>
      </c>
      <c r="G17" s="49"/>
      <c r="H17" s="49"/>
    </row>
    <row r="18" spans="1:11" ht="13" x14ac:dyDescent="0.25">
      <c r="A18" s="13">
        <v>15</v>
      </c>
      <c r="B18" s="1" t="s">
        <v>28</v>
      </c>
      <c r="C18" s="14">
        <v>100</v>
      </c>
      <c r="D18" s="4" t="s">
        <v>9</v>
      </c>
      <c r="E18" s="15">
        <v>4.4421900000000001</v>
      </c>
      <c r="F18" s="16">
        <f t="shared" si="0"/>
        <v>444.21899999999999</v>
      </c>
      <c r="G18" s="17"/>
      <c r="H18" s="17"/>
    </row>
    <row r="19" spans="1:11" ht="13" x14ac:dyDescent="0.25">
      <c r="A19" s="13">
        <v>16</v>
      </c>
      <c r="B19" s="1" t="s">
        <v>29</v>
      </c>
      <c r="C19" s="14">
        <v>7.5</v>
      </c>
      <c r="D19" s="4" t="s">
        <v>3</v>
      </c>
      <c r="E19" s="15">
        <v>7.43</v>
      </c>
      <c r="F19" s="16">
        <f t="shared" si="0"/>
        <v>55.724999999999994</v>
      </c>
      <c r="G19" s="17"/>
      <c r="H19" s="17"/>
    </row>
    <row r="20" spans="1:11" ht="26" x14ac:dyDescent="0.25">
      <c r="A20" s="13">
        <v>17</v>
      </c>
      <c r="B20" s="1" t="s">
        <v>30</v>
      </c>
      <c r="C20" s="14">
        <v>434.15</v>
      </c>
      <c r="D20" s="4" t="s">
        <v>7</v>
      </c>
      <c r="E20" s="15">
        <v>11.617670000000002</v>
      </c>
      <c r="F20" s="16">
        <f t="shared" si="0"/>
        <v>5043.8114305000008</v>
      </c>
      <c r="G20" s="17"/>
      <c r="H20" s="17"/>
    </row>
    <row r="21" spans="1:11" ht="26" x14ac:dyDescent="0.25">
      <c r="A21" s="13">
        <v>18</v>
      </c>
      <c r="B21" s="1" t="s">
        <v>31</v>
      </c>
      <c r="C21" s="14">
        <v>114</v>
      </c>
      <c r="D21" s="4" t="s">
        <v>7</v>
      </c>
      <c r="E21" s="15">
        <v>14.28167</v>
      </c>
      <c r="F21" s="16">
        <f t="shared" si="0"/>
        <v>1628.1103800000001</v>
      </c>
      <c r="G21" s="17"/>
      <c r="H21" s="17"/>
    </row>
    <row r="22" spans="1:11" ht="26" x14ac:dyDescent="0.25">
      <c r="A22" s="13">
        <v>19</v>
      </c>
      <c r="B22" s="1" t="s">
        <v>32</v>
      </c>
      <c r="C22" s="14">
        <v>59.5</v>
      </c>
      <c r="D22" s="4" t="s">
        <v>7</v>
      </c>
      <c r="E22" s="15">
        <v>42.631670000000007</v>
      </c>
      <c r="F22" s="16">
        <f t="shared" si="0"/>
        <v>2536.5843650000006</v>
      </c>
      <c r="G22" s="17"/>
      <c r="H22" s="17"/>
    </row>
    <row r="23" spans="1:11" ht="13" x14ac:dyDescent="0.25">
      <c r="A23" s="13">
        <v>20</v>
      </c>
      <c r="B23" s="1" t="s">
        <v>33</v>
      </c>
      <c r="C23" s="14">
        <v>27</v>
      </c>
      <c r="D23" s="4" t="s">
        <v>7</v>
      </c>
      <c r="E23" s="15">
        <v>33.181670000000004</v>
      </c>
      <c r="F23" s="16">
        <f t="shared" si="0"/>
        <v>895.90509000000009</v>
      </c>
      <c r="G23" s="17"/>
      <c r="H23" s="17"/>
    </row>
    <row r="24" spans="1:11" ht="13" x14ac:dyDescent="0.25">
      <c r="A24" s="13">
        <v>21</v>
      </c>
      <c r="B24" s="1" t="s">
        <v>34</v>
      </c>
      <c r="C24" s="14">
        <v>96</v>
      </c>
      <c r="D24" s="4" t="s">
        <v>7</v>
      </c>
      <c r="E24" s="15">
        <v>37.39622</v>
      </c>
      <c r="F24" s="16">
        <f t="shared" si="0"/>
        <v>3590.03712</v>
      </c>
      <c r="G24" s="17"/>
      <c r="H24" s="17"/>
    </row>
    <row r="25" spans="1:11" ht="13" x14ac:dyDescent="0.25">
      <c r="A25" s="13">
        <v>22</v>
      </c>
      <c r="B25" s="1" t="s">
        <v>35</v>
      </c>
      <c r="C25" s="14">
        <v>138</v>
      </c>
      <c r="D25" s="4" t="s">
        <v>7</v>
      </c>
      <c r="E25" s="15">
        <v>20.596220000000002</v>
      </c>
      <c r="F25" s="16">
        <f t="shared" si="0"/>
        <v>2842.2783600000002</v>
      </c>
      <c r="G25" s="17"/>
      <c r="H25" s="17"/>
    </row>
    <row r="26" spans="1:11" ht="13" x14ac:dyDescent="0.25">
      <c r="A26" s="13">
        <v>23</v>
      </c>
      <c r="B26" s="1" t="s">
        <v>36</v>
      </c>
      <c r="C26" s="14">
        <v>4742.4500000000025</v>
      </c>
      <c r="D26" s="4" t="s">
        <v>112</v>
      </c>
      <c r="E26" s="15">
        <v>24.428948900000005</v>
      </c>
      <c r="F26" s="16">
        <f t="shared" si="0"/>
        <v>115853.06871080509</v>
      </c>
      <c r="G26" s="17"/>
      <c r="H26" s="17"/>
    </row>
    <row r="27" spans="1:11" ht="13" x14ac:dyDescent="0.25">
      <c r="A27" s="13">
        <v>24</v>
      </c>
      <c r="B27" s="1" t="s">
        <v>37</v>
      </c>
      <c r="C27" s="14">
        <v>25</v>
      </c>
      <c r="D27" s="4" t="s">
        <v>112</v>
      </c>
      <c r="E27" s="15">
        <v>28.471448900000002</v>
      </c>
      <c r="F27" s="16">
        <f t="shared" si="0"/>
        <v>711.78622250000001</v>
      </c>
      <c r="G27" s="17"/>
      <c r="H27" s="17"/>
    </row>
    <row r="28" spans="1:11" ht="13" x14ac:dyDescent="0.25">
      <c r="A28" s="13">
        <v>25</v>
      </c>
      <c r="B28" s="1" t="s">
        <v>38</v>
      </c>
      <c r="C28" s="14">
        <v>4685.7999999999993</v>
      </c>
      <c r="D28" s="4" t="s">
        <v>112</v>
      </c>
      <c r="E28" s="15">
        <v>31.270855679661022</v>
      </c>
      <c r="F28" s="16">
        <f t="shared" si="0"/>
        <v>146528.9755437556</v>
      </c>
      <c r="G28" s="17"/>
      <c r="H28" s="17"/>
      <c r="J28" s="33"/>
    </row>
    <row r="29" spans="1:11" ht="13" x14ac:dyDescent="0.25">
      <c r="A29" s="13">
        <v>26</v>
      </c>
      <c r="B29" s="2" t="s">
        <v>39</v>
      </c>
      <c r="C29" s="58">
        <v>11020</v>
      </c>
      <c r="D29" s="55" t="s">
        <v>9</v>
      </c>
      <c r="E29" s="51">
        <v>1.2993265040000002</v>
      </c>
      <c r="F29" s="59">
        <f t="shared" si="0"/>
        <v>14318.578074080002</v>
      </c>
      <c r="G29" s="17"/>
      <c r="H29" s="17"/>
      <c r="I29" s="44"/>
      <c r="J29" s="50"/>
      <c r="K29" s="44"/>
    </row>
    <row r="30" spans="1:11" ht="13" x14ac:dyDescent="0.25">
      <c r="A30" s="13">
        <v>27</v>
      </c>
      <c r="B30" s="2" t="s">
        <v>40</v>
      </c>
      <c r="C30" s="58">
        <v>7337.1428571428578</v>
      </c>
      <c r="D30" s="55" t="s">
        <v>9</v>
      </c>
      <c r="E30" s="51">
        <v>0.84954750000000012</v>
      </c>
      <c r="F30" s="59">
        <f t="shared" si="0"/>
        <v>6233.2513714285733</v>
      </c>
      <c r="G30" s="17"/>
      <c r="H30" s="17"/>
      <c r="I30" s="44"/>
      <c r="J30" s="50"/>
      <c r="K30" s="44"/>
    </row>
    <row r="31" spans="1:11" ht="26" x14ac:dyDescent="0.25">
      <c r="A31" s="13">
        <v>29</v>
      </c>
      <c r="B31" s="1" t="s">
        <v>41</v>
      </c>
      <c r="C31" s="14">
        <v>46144.099999999773</v>
      </c>
      <c r="D31" s="4" t="s">
        <v>9</v>
      </c>
      <c r="E31" s="15">
        <v>20.705701999999995</v>
      </c>
      <c r="F31" s="16">
        <f t="shared" si="0"/>
        <v>955445.98365819512</v>
      </c>
      <c r="G31" s="17"/>
      <c r="H31" s="17"/>
    </row>
    <row r="32" spans="1:11" ht="26" x14ac:dyDescent="0.25">
      <c r="A32" s="13">
        <v>30</v>
      </c>
      <c r="B32" s="1" t="s">
        <v>42</v>
      </c>
      <c r="C32" s="14">
        <v>28</v>
      </c>
      <c r="D32" s="4" t="s">
        <v>9</v>
      </c>
      <c r="E32" s="15">
        <v>22.305901999999993</v>
      </c>
      <c r="F32" s="16">
        <f t="shared" si="0"/>
        <v>624.56525599999975</v>
      </c>
      <c r="G32" s="17"/>
      <c r="H32" s="17"/>
    </row>
    <row r="33" spans="1:18" ht="26" x14ac:dyDescent="0.25">
      <c r="A33" s="13">
        <v>31</v>
      </c>
      <c r="B33" s="1" t="s">
        <v>43</v>
      </c>
      <c r="C33" s="14">
        <v>9036.200000000008</v>
      </c>
      <c r="D33" s="4" t="s">
        <v>9</v>
      </c>
      <c r="E33" s="15">
        <v>12.132451999999999</v>
      </c>
      <c r="F33" s="16">
        <f t="shared" si="0"/>
        <v>109631.26276240009</v>
      </c>
      <c r="G33" s="17"/>
      <c r="H33" s="17"/>
    </row>
    <row r="34" spans="1:18" ht="26" x14ac:dyDescent="0.25">
      <c r="A34" s="13">
        <v>32</v>
      </c>
      <c r="B34" s="1" t="s">
        <v>44</v>
      </c>
      <c r="C34" s="14">
        <v>54528.799999999705</v>
      </c>
      <c r="D34" s="4" t="s">
        <v>9</v>
      </c>
      <c r="E34" s="15">
        <v>15.660451999999998</v>
      </c>
      <c r="F34" s="16">
        <f t="shared" si="0"/>
        <v>853945.65501759527</v>
      </c>
      <c r="G34" s="17"/>
      <c r="H34" s="17"/>
    </row>
    <row r="35" spans="1:18" ht="26" x14ac:dyDescent="0.25">
      <c r="A35" s="13">
        <v>33</v>
      </c>
      <c r="B35" s="1" t="s">
        <v>45</v>
      </c>
      <c r="C35" s="14">
        <f>2643.9-C36</f>
        <v>528.7800000000002</v>
      </c>
      <c r="D35" s="4" t="s">
        <v>9</v>
      </c>
      <c r="E35" s="15">
        <v>19.188451999999995</v>
      </c>
      <c r="F35" s="16">
        <f t="shared" si="0"/>
        <v>10146.469648560002</v>
      </c>
      <c r="G35" s="17"/>
      <c r="H35" s="17"/>
    </row>
    <row r="36" spans="1:18" s="43" customFormat="1" ht="13" x14ac:dyDescent="0.25">
      <c r="A36" s="37" t="s">
        <v>129</v>
      </c>
      <c r="B36" s="38" t="s">
        <v>126</v>
      </c>
      <c r="C36" s="39">
        <v>2115.12</v>
      </c>
      <c r="D36" s="40" t="s">
        <v>9</v>
      </c>
      <c r="E36" s="36">
        <v>18.758520999999995</v>
      </c>
      <c r="F36" s="41">
        <f t="shared" si="0"/>
        <v>39676.522937519985</v>
      </c>
      <c r="G36" s="42"/>
      <c r="H36" s="42"/>
    </row>
    <row r="37" spans="1:18" ht="13" x14ac:dyDescent="0.25">
      <c r="A37" s="13">
        <v>34</v>
      </c>
      <c r="B37" s="1" t="s">
        <v>127</v>
      </c>
      <c r="C37" s="14">
        <v>11.7</v>
      </c>
      <c r="D37" s="4" t="s">
        <v>8</v>
      </c>
      <c r="E37" s="15">
        <v>31.270855679661022</v>
      </c>
      <c r="F37" s="16">
        <f t="shared" si="0"/>
        <v>365.86901145203393</v>
      </c>
      <c r="G37" s="17"/>
      <c r="H37" s="17"/>
    </row>
    <row r="38" spans="1:18" ht="26" x14ac:dyDescent="0.25">
      <c r="A38" s="13">
        <v>35</v>
      </c>
      <c r="B38" s="1" t="s">
        <v>46</v>
      </c>
      <c r="C38" s="14">
        <v>45.2</v>
      </c>
      <c r="D38" s="4" t="s">
        <v>9</v>
      </c>
      <c r="E38" s="15">
        <v>12.132451999999999</v>
      </c>
      <c r="F38" s="16">
        <f t="shared" si="0"/>
        <v>548.38683040000001</v>
      </c>
      <c r="G38" s="17"/>
      <c r="H38" s="17"/>
    </row>
    <row r="39" spans="1:18" ht="26" x14ac:dyDescent="0.25">
      <c r="A39" s="13">
        <v>36</v>
      </c>
      <c r="B39" s="1" t="s">
        <v>47</v>
      </c>
      <c r="C39" s="14">
        <v>5</v>
      </c>
      <c r="D39" s="4" t="s">
        <v>9</v>
      </c>
      <c r="E39" s="15">
        <v>15.660451999999998</v>
      </c>
      <c r="F39" s="16">
        <f t="shared" si="0"/>
        <v>78.30225999999999</v>
      </c>
      <c r="G39" s="17"/>
      <c r="H39" s="17"/>
    </row>
    <row r="40" spans="1:18" ht="13" x14ac:dyDescent="0.25">
      <c r="A40" s="13">
        <v>37</v>
      </c>
      <c r="B40" s="1" t="s">
        <v>48</v>
      </c>
      <c r="C40" s="14">
        <v>122</v>
      </c>
      <c r="D40" s="4" t="s">
        <v>9</v>
      </c>
      <c r="E40" s="15">
        <v>3.2205599999999999</v>
      </c>
      <c r="F40" s="16">
        <f t="shared" si="0"/>
        <v>392.90832</v>
      </c>
      <c r="G40" s="17"/>
      <c r="H40" s="17"/>
    </row>
    <row r="41" spans="1:18" ht="13" x14ac:dyDescent="0.25">
      <c r="A41" s="13">
        <v>38</v>
      </c>
      <c r="B41" s="1" t="s">
        <v>49</v>
      </c>
      <c r="C41" s="14">
        <v>1078.45</v>
      </c>
      <c r="D41" s="4" t="s">
        <v>9</v>
      </c>
      <c r="E41" s="15">
        <v>3.9807800000000002</v>
      </c>
      <c r="F41" s="16">
        <f t="shared" si="0"/>
        <v>4293.0721910000002</v>
      </c>
      <c r="G41" s="17"/>
      <c r="H41" s="17"/>
    </row>
    <row r="42" spans="1:18" ht="13" x14ac:dyDescent="0.25">
      <c r="A42" s="13">
        <v>39</v>
      </c>
      <c r="B42" s="1" t="s">
        <v>50</v>
      </c>
      <c r="C42" s="14">
        <v>100</v>
      </c>
      <c r="D42" s="4" t="s">
        <v>9</v>
      </c>
      <c r="E42" s="15">
        <v>37.618140000000004</v>
      </c>
      <c r="F42" s="16">
        <f t="shared" si="0"/>
        <v>3761.8140000000003</v>
      </c>
      <c r="G42" s="17"/>
      <c r="H42" s="17"/>
    </row>
    <row r="43" spans="1:18" ht="13" x14ac:dyDescent="0.25">
      <c r="A43" s="13">
        <v>40</v>
      </c>
      <c r="B43" s="1" t="s">
        <v>51</v>
      </c>
      <c r="C43" s="14">
        <v>17</v>
      </c>
      <c r="D43" s="4" t="s">
        <v>9</v>
      </c>
      <c r="E43" s="15">
        <v>48.223140000000001</v>
      </c>
      <c r="F43" s="16">
        <f t="shared" si="0"/>
        <v>819.79338000000007</v>
      </c>
      <c r="G43" s="17"/>
      <c r="H43" s="17"/>
    </row>
    <row r="44" spans="1:18" ht="13" x14ac:dyDescent="0.25">
      <c r="A44" s="13">
        <v>41</v>
      </c>
      <c r="B44" s="1" t="s">
        <v>52</v>
      </c>
      <c r="C44" s="14">
        <v>1</v>
      </c>
      <c r="D44" s="4" t="s">
        <v>9</v>
      </c>
      <c r="E44" s="15">
        <v>7.9241400000000004</v>
      </c>
      <c r="F44" s="16">
        <f t="shared" si="0"/>
        <v>7.9241400000000004</v>
      </c>
      <c r="G44" s="17"/>
      <c r="H44" s="17"/>
    </row>
    <row r="45" spans="1:18" ht="13" x14ac:dyDescent="0.25">
      <c r="A45" s="13">
        <v>42</v>
      </c>
      <c r="B45" s="1" t="s">
        <v>53</v>
      </c>
      <c r="C45" s="14">
        <v>32.200000000000003</v>
      </c>
      <c r="D45" s="4" t="s">
        <v>9</v>
      </c>
      <c r="E45" s="15">
        <v>7.9241400000000004</v>
      </c>
      <c r="F45" s="16">
        <f t="shared" si="0"/>
        <v>255.15730800000003</v>
      </c>
      <c r="G45" s="17"/>
      <c r="H45" s="17"/>
    </row>
    <row r="46" spans="1:18" ht="13" x14ac:dyDescent="0.25">
      <c r="A46" s="13">
        <v>43</v>
      </c>
      <c r="B46" s="1" t="s">
        <v>54</v>
      </c>
      <c r="C46" s="14">
        <v>331.7999999999999</v>
      </c>
      <c r="D46" s="4" t="s">
        <v>8</v>
      </c>
      <c r="E46" s="15">
        <v>45.300000000000004</v>
      </c>
      <c r="F46" s="16">
        <f t="shared" si="0"/>
        <v>15030.539999999997</v>
      </c>
      <c r="G46" s="17"/>
      <c r="H46" s="17"/>
    </row>
    <row r="47" spans="1:18" ht="13" x14ac:dyDescent="0.25">
      <c r="A47" s="13">
        <v>44</v>
      </c>
      <c r="B47" s="1" t="s">
        <v>55</v>
      </c>
      <c r="C47" s="14">
        <v>50</v>
      </c>
      <c r="D47" s="4" t="s">
        <v>8</v>
      </c>
      <c r="E47" s="15">
        <v>226.83574999999996</v>
      </c>
      <c r="F47" s="16">
        <f t="shared" si="0"/>
        <v>11341.787499999999</v>
      </c>
      <c r="G47" s="17"/>
      <c r="H47" s="17"/>
    </row>
    <row r="48" spans="1:18" ht="13" x14ac:dyDescent="0.25">
      <c r="A48" s="13">
        <v>45</v>
      </c>
      <c r="B48" s="2" t="s">
        <v>56</v>
      </c>
      <c r="C48" s="14">
        <v>667.14</v>
      </c>
      <c r="D48" s="26" t="s">
        <v>9</v>
      </c>
      <c r="E48" s="15">
        <v>19.879745000000003</v>
      </c>
      <c r="F48" s="16">
        <f t="shared" si="0"/>
        <v>13262.573079300002</v>
      </c>
      <c r="G48" s="17"/>
      <c r="H48" s="45"/>
      <c r="I48" s="44"/>
      <c r="R48" s="33"/>
    </row>
    <row r="49" spans="1:18" ht="26" x14ac:dyDescent="0.25">
      <c r="A49" s="13">
        <v>46</v>
      </c>
      <c r="B49" s="2" t="s">
        <v>57</v>
      </c>
      <c r="C49" s="14">
        <v>2300</v>
      </c>
      <c r="D49" s="26" t="s">
        <v>9</v>
      </c>
      <c r="E49" s="15">
        <v>33.795039000000003</v>
      </c>
      <c r="F49" s="16">
        <f t="shared" si="0"/>
        <v>77728.589700000011</v>
      </c>
      <c r="G49" s="17"/>
      <c r="H49" s="45"/>
      <c r="I49" s="44"/>
      <c r="R49" s="33"/>
    </row>
    <row r="50" spans="1:18" ht="26" x14ac:dyDescent="0.25">
      <c r="A50" s="13">
        <v>47</v>
      </c>
      <c r="B50" s="2" t="s">
        <v>131</v>
      </c>
      <c r="C50" s="14">
        <v>223</v>
      </c>
      <c r="D50" s="14" t="s">
        <v>9</v>
      </c>
      <c r="E50" s="14">
        <v>50.196039000000006</v>
      </c>
      <c r="F50" s="14">
        <f t="shared" si="0"/>
        <v>11193.716697000002</v>
      </c>
      <c r="G50" s="17"/>
      <c r="H50" s="45"/>
      <c r="I50" s="44"/>
    </row>
    <row r="51" spans="1:18" ht="13" x14ac:dyDescent="0.25">
      <c r="A51" s="13">
        <v>48</v>
      </c>
      <c r="B51" s="2" t="s">
        <v>130</v>
      </c>
      <c r="C51" s="14">
        <v>8.4</v>
      </c>
      <c r="D51" s="4" t="s">
        <v>8</v>
      </c>
      <c r="E51" s="36">
        <v>158.55000000000001</v>
      </c>
      <c r="F51" s="16">
        <f t="shared" si="0"/>
        <v>1331.8200000000002</v>
      </c>
      <c r="G51" s="17"/>
      <c r="H51" s="47"/>
      <c r="I51" s="46"/>
    </row>
    <row r="52" spans="1:18" ht="14.5" x14ac:dyDescent="0.25">
      <c r="A52" s="13">
        <v>49</v>
      </c>
      <c r="B52" s="2" t="s">
        <v>58</v>
      </c>
      <c r="C52" s="14">
        <v>5</v>
      </c>
      <c r="D52" s="4" t="s">
        <v>8</v>
      </c>
      <c r="E52" s="15">
        <v>374.54994499999992</v>
      </c>
      <c r="F52" s="16">
        <f t="shared" si="0"/>
        <v>1872.7497249999997</v>
      </c>
      <c r="G52" s="17"/>
      <c r="H52" s="47"/>
      <c r="I52" s="48"/>
    </row>
    <row r="53" spans="1:18" ht="26" x14ac:dyDescent="0.25">
      <c r="A53" s="13">
        <v>50</v>
      </c>
      <c r="B53" s="2" t="s">
        <v>59</v>
      </c>
      <c r="C53" s="14">
        <v>100.89999999999999</v>
      </c>
      <c r="D53" s="35" t="s">
        <v>8</v>
      </c>
      <c r="E53" s="15">
        <v>35.437599999999996</v>
      </c>
      <c r="F53" s="16">
        <f t="shared" si="0"/>
        <v>3575.6538399999995</v>
      </c>
      <c r="G53" s="17"/>
      <c r="H53" s="47"/>
      <c r="I53" s="46"/>
    </row>
    <row r="54" spans="1:18" ht="23.5" customHeight="1" x14ac:dyDescent="0.25">
      <c r="A54" s="13">
        <v>51</v>
      </c>
      <c r="B54" s="2" t="s">
        <v>60</v>
      </c>
      <c r="C54" s="14">
        <v>1.5</v>
      </c>
      <c r="D54" s="35" t="s">
        <v>9</v>
      </c>
      <c r="E54" s="15">
        <v>93.944820000000021</v>
      </c>
      <c r="F54" s="16">
        <f t="shared" si="0"/>
        <v>140.91723000000002</v>
      </c>
      <c r="G54" s="17"/>
      <c r="H54" s="17"/>
    </row>
    <row r="55" spans="1:18" ht="26" x14ac:dyDescent="0.25">
      <c r="A55" s="13">
        <v>52</v>
      </c>
      <c r="B55" s="2" t="s">
        <v>61</v>
      </c>
      <c r="C55" s="14">
        <v>5</v>
      </c>
      <c r="D55" s="35" t="s">
        <v>9</v>
      </c>
      <c r="E55" s="15">
        <v>82.163820000000015</v>
      </c>
      <c r="F55" s="16">
        <f t="shared" si="0"/>
        <v>410.81910000000005</v>
      </c>
      <c r="G55" s="17"/>
      <c r="H55" s="17"/>
    </row>
    <row r="56" spans="1:18" ht="26" x14ac:dyDescent="0.25">
      <c r="A56" s="13">
        <v>53</v>
      </c>
      <c r="B56" s="2" t="s">
        <v>62</v>
      </c>
      <c r="C56" s="14">
        <v>20</v>
      </c>
      <c r="D56" s="35" t="s">
        <v>9</v>
      </c>
      <c r="E56" s="15">
        <v>75.737819999999999</v>
      </c>
      <c r="F56" s="16">
        <f t="shared" si="0"/>
        <v>1514.7564</v>
      </c>
      <c r="G56" s="17"/>
      <c r="H56" s="17"/>
    </row>
    <row r="57" spans="1:18" ht="26" x14ac:dyDescent="0.25">
      <c r="A57" s="13">
        <v>54</v>
      </c>
      <c r="B57" s="2" t="s">
        <v>63</v>
      </c>
      <c r="C57" s="14">
        <v>23.5</v>
      </c>
      <c r="D57" s="35" t="s">
        <v>9</v>
      </c>
      <c r="E57" s="15">
        <v>9.3358200000000018</v>
      </c>
      <c r="F57" s="16">
        <f t="shared" si="0"/>
        <v>219.39177000000004</v>
      </c>
      <c r="G57" s="17"/>
      <c r="H57" s="17"/>
    </row>
    <row r="58" spans="1:18" ht="26" x14ac:dyDescent="0.25">
      <c r="A58" s="13">
        <v>55</v>
      </c>
      <c r="B58" s="2" t="s">
        <v>64</v>
      </c>
      <c r="C58" s="14">
        <v>4</v>
      </c>
      <c r="D58" s="35" t="s">
        <v>9</v>
      </c>
      <c r="E58" s="15">
        <v>57.530819999999999</v>
      </c>
      <c r="F58" s="16">
        <f t="shared" si="0"/>
        <v>230.12327999999999</v>
      </c>
      <c r="G58" s="17"/>
      <c r="H58" s="17"/>
    </row>
    <row r="59" spans="1:18" ht="26" x14ac:dyDescent="0.25">
      <c r="A59" s="13">
        <v>56</v>
      </c>
      <c r="B59" s="2" t="s">
        <v>11</v>
      </c>
      <c r="C59" s="14">
        <v>12</v>
      </c>
      <c r="D59" s="35" t="s">
        <v>9</v>
      </c>
      <c r="E59" s="15">
        <v>9.3358200000000018</v>
      </c>
      <c r="F59" s="16">
        <f>E59*C59</f>
        <v>112.02984000000002</v>
      </c>
      <c r="G59" s="17"/>
      <c r="H59" s="17"/>
    </row>
    <row r="60" spans="1:18" ht="29.15" customHeight="1" x14ac:dyDescent="0.25">
      <c r="A60" s="13">
        <v>57</v>
      </c>
      <c r="B60" s="2" t="s">
        <v>65</v>
      </c>
      <c r="C60" s="14">
        <v>5</v>
      </c>
      <c r="D60" s="35" t="s">
        <v>9</v>
      </c>
      <c r="E60" s="15">
        <v>72.524820000000005</v>
      </c>
      <c r="F60" s="16">
        <f t="shared" si="0"/>
        <v>362.6241</v>
      </c>
      <c r="G60" s="17"/>
      <c r="H60" s="17"/>
    </row>
    <row r="61" spans="1:18" ht="33" customHeight="1" x14ac:dyDescent="0.25">
      <c r="A61" s="13">
        <v>58</v>
      </c>
      <c r="B61" s="2" t="s">
        <v>66</v>
      </c>
      <c r="C61" s="14">
        <v>6</v>
      </c>
      <c r="D61" s="35" t="s">
        <v>9</v>
      </c>
      <c r="E61" s="15">
        <v>76.808820000000026</v>
      </c>
      <c r="F61" s="16">
        <f t="shared" si="0"/>
        <v>460.85292000000015</v>
      </c>
      <c r="G61" s="17"/>
      <c r="H61" s="17"/>
    </row>
    <row r="62" spans="1:18" ht="39" x14ac:dyDescent="0.25">
      <c r="A62" s="13">
        <v>59</v>
      </c>
      <c r="B62" s="2" t="s">
        <v>67</v>
      </c>
      <c r="C62" s="14">
        <v>5</v>
      </c>
      <c r="D62" s="35" t="s">
        <v>9</v>
      </c>
      <c r="E62" s="15">
        <v>97.157820000000015</v>
      </c>
      <c r="F62" s="16">
        <f t="shared" si="0"/>
        <v>485.78910000000008</v>
      </c>
      <c r="G62" s="17"/>
      <c r="H62" s="17"/>
    </row>
    <row r="63" spans="1:18" ht="39" x14ac:dyDescent="0.25">
      <c r="A63" s="13">
        <v>60</v>
      </c>
      <c r="B63" s="2" t="s">
        <v>68</v>
      </c>
      <c r="C63" s="14">
        <v>5</v>
      </c>
      <c r="D63" s="35" t="s">
        <v>9</v>
      </c>
      <c r="E63" s="15">
        <v>105.72582</v>
      </c>
      <c r="F63" s="16">
        <f t="shared" si="0"/>
        <v>528.62909999999999</v>
      </c>
      <c r="G63" s="17"/>
      <c r="H63" s="17"/>
    </row>
    <row r="64" spans="1:18" ht="39" x14ac:dyDescent="0.25">
      <c r="A64" s="13">
        <v>61</v>
      </c>
      <c r="B64" s="2" t="s">
        <v>69</v>
      </c>
      <c r="C64" s="14">
        <v>5</v>
      </c>
      <c r="D64" s="35" t="s">
        <v>9</v>
      </c>
      <c r="E64" s="15">
        <v>137.85582000000002</v>
      </c>
      <c r="F64" s="16">
        <f t="shared" si="0"/>
        <v>689.27910000000008</v>
      </c>
      <c r="G64" s="17"/>
      <c r="H64" s="17"/>
    </row>
    <row r="65" spans="1:8" ht="26" x14ac:dyDescent="0.25">
      <c r="A65" s="13">
        <v>62</v>
      </c>
      <c r="B65" s="2" t="s">
        <v>70</v>
      </c>
      <c r="C65" s="14">
        <v>608.5</v>
      </c>
      <c r="D65" s="35" t="s">
        <v>9</v>
      </c>
      <c r="E65" s="15">
        <v>9.3358200000000018</v>
      </c>
      <c r="F65" s="16">
        <f t="shared" si="0"/>
        <v>5680.8464700000013</v>
      </c>
      <c r="G65" s="17"/>
      <c r="H65" s="17"/>
    </row>
    <row r="66" spans="1:8" ht="26" x14ac:dyDescent="0.25">
      <c r="A66" s="13">
        <v>63</v>
      </c>
      <c r="B66" s="2" t="s">
        <v>71</v>
      </c>
      <c r="C66" s="14">
        <v>221.7</v>
      </c>
      <c r="D66" s="35" t="s">
        <v>9</v>
      </c>
      <c r="E66" s="15">
        <v>23.901420000000002</v>
      </c>
      <c r="F66" s="16">
        <f t="shared" si="0"/>
        <v>5298.9448140000004</v>
      </c>
      <c r="G66" s="17"/>
      <c r="H66" s="17"/>
    </row>
    <row r="67" spans="1:8" ht="26" x14ac:dyDescent="0.25">
      <c r="A67" s="13">
        <v>64</v>
      </c>
      <c r="B67" s="2" t="s">
        <v>72</v>
      </c>
      <c r="C67" s="14">
        <v>105</v>
      </c>
      <c r="D67" s="35" t="s">
        <v>9</v>
      </c>
      <c r="E67" s="15">
        <v>35.254020000000004</v>
      </c>
      <c r="F67" s="16">
        <f t="shared" si="0"/>
        <v>3701.6721000000002</v>
      </c>
      <c r="G67" s="17"/>
      <c r="H67" s="17"/>
    </row>
    <row r="68" spans="1:8" ht="26" x14ac:dyDescent="0.25">
      <c r="A68" s="13">
        <v>65</v>
      </c>
      <c r="B68" s="2" t="s">
        <v>73</v>
      </c>
      <c r="C68" s="14">
        <v>29</v>
      </c>
      <c r="D68" s="35" t="s">
        <v>9</v>
      </c>
      <c r="E68" s="15">
        <v>9.3358200000000018</v>
      </c>
      <c r="F68" s="16">
        <f t="shared" ref="F68:F111" si="1">E68*C68</f>
        <v>270.73878000000008</v>
      </c>
      <c r="G68" s="17"/>
      <c r="H68" s="17"/>
    </row>
    <row r="69" spans="1:8" ht="26" x14ac:dyDescent="0.25">
      <c r="A69" s="13">
        <v>66</v>
      </c>
      <c r="B69" s="2" t="s">
        <v>74</v>
      </c>
      <c r="C69" s="14">
        <v>19</v>
      </c>
      <c r="D69" s="35" t="s">
        <v>9</v>
      </c>
      <c r="E69" s="15">
        <v>76.808820000000026</v>
      </c>
      <c r="F69" s="16">
        <f t="shared" si="1"/>
        <v>1459.3675800000005</v>
      </c>
      <c r="G69" s="17"/>
      <c r="H69" s="17"/>
    </row>
    <row r="70" spans="1:8" ht="13" x14ac:dyDescent="0.25">
      <c r="A70" s="13">
        <v>67</v>
      </c>
      <c r="B70" s="2" t="s">
        <v>75</v>
      </c>
      <c r="C70" s="14">
        <v>2.4</v>
      </c>
      <c r="D70" s="35" t="s">
        <v>8</v>
      </c>
      <c r="E70" s="15">
        <v>31.798923000000002</v>
      </c>
      <c r="F70" s="16">
        <f t="shared" si="1"/>
        <v>76.317415199999999</v>
      </c>
      <c r="G70" s="17"/>
      <c r="H70" s="17"/>
    </row>
    <row r="71" spans="1:8" ht="13" x14ac:dyDescent="0.25">
      <c r="A71" s="13">
        <v>68</v>
      </c>
      <c r="B71" s="2" t="s">
        <v>76</v>
      </c>
      <c r="C71" s="14">
        <v>338.5</v>
      </c>
      <c r="D71" s="35" t="s">
        <v>8</v>
      </c>
      <c r="E71" s="15">
        <v>31.798923000000002</v>
      </c>
      <c r="F71" s="16">
        <f t="shared" si="1"/>
        <v>10763.935435500001</v>
      </c>
      <c r="G71" s="17"/>
      <c r="H71" s="17"/>
    </row>
    <row r="72" spans="1:8" ht="26" x14ac:dyDescent="0.25">
      <c r="A72" s="13">
        <v>69</v>
      </c>
      <c r="B72" s="2" t="s">
        <v>77</v>
      </c>
      <c r="C72" s="14">
        <v>262.8</v>
      </c>
      <c r="D72" s="35" t="s">
        <v>8</v>
      </c>
      <c r="E72" s="15">
        <v>17.622499999999999</v>
      </c>
      <c r="F72" s="16">
        <f t="shared" si="1"/>
        <v>4631.1930000000002</v>
      </c>
      <c r="G72" s="17"/>
      <c r="H72" s="17"/>
    </row>
    <row r="73" spans="1:8" ht="13" x14ac:dyDescent="0.25">
      <c r="A73" s="13">
        <v>70</v>
      </c>
      <c r="B73" s="2" t="s">
        <v>14</v>
      </c>
      <c r="C73" s="14">
        <v>27899.599999999999</v>
      </c>
      <c r="D73" s="35" t="s">
        <v>9</v>
      </c>
      <c r="E73" s="15">
        <v>2.9464450000000002</v>
      </c>
      <c r="F73" s="16">
        <f t="shared" si="1"/>
        <v>82204.636922000005</v>
      </c>
      <c r="G73" s="17"/>
      <c r="H73" s="17"/>
    </row>
    <row r="74" spans="1:8" ht="13" x14ac:dyDescent="0.25">
      <c r="A74" s="13">
        <v>71</v>
      </c>
      <c r="B74" s="2" t="s">
        <v>12</v>
      </c>
      <c r="C74" s="14">
        <v>16799.8</v>
      </c>
      <c r="D74" s="35" t="s">
        <v>9</v>
      </c>
      <c r="E74" s="15">
        <v>4.0991570644067794</v>
      </c>
      <c r="F74" s="16">
        <f t="shared" si="1"/>
        <v>68865.018850621011</v>
      </c>
      <c r="G74" s="17"/>
      <c r="H74" s="17"/>
    </row>
    <row r="75" spans="1:8" ht="13" x14ac:dyDescent="0.25">
      <c r="A75" s="13">
        <v>72</v>
      </c>
      <c r="B75" s="2" t="s">
        <v>78</v>
      </c>
      <c r="C75" s="14">
        <v>5</v>
      </c>
      <c r="D75" s="35" t="s">
        <v>113</v>
      </c>
      <c r="E75" s="15">
        <v>28.221664000000004</v>
      </c>
      <c r="F75" s="16">
        <f t="shared" si="1"/>
        <v>141.10832000000002</v>
      </c>
      <c r="G75" s="17"/>
      <c r="H75" s="17"/>
    </row>
    <row r="76" spans="1:8" ht="13" x14ac:dyDescent="0.25">
      <c r="A76" s="13">
        <v>73</v>
      </c>
      <c r="B76" s="2" t="s">
        <v>13</v>
      </c>
      <c r="C76" s="14">
        <v>2150</v>
      </c>
      <c r="D76" s="35" t="s">
        <v>9</v>
      </c>
      <c r="E76" s="15">
        <v>1.5328577000000003</v>
      </c>
      <c r="F76" s="16">
        <f t="shared" si="1"/>
        <v>3295.6440550000007</v>
      </c>
      <c r="G76" s="17"/>
      <c r="H76" s="17"/>
    </row>
    <row r="77" spans="1:8" ht="13" x14ac:dyDescent="0.25">
      <c r="A77" s="13">
        <v>74</v>
      </c>
      <c r="B77" s="2" t="s">
        <v>79</v>
      </c>
      <c r="C77" s="14">
        <v>243</v>
      </c>
      <c r="D77" s="35" t="s">
        <v>2</v>
      </c>
      <c r="E77" s="15">
        <v>22.968599999999995</v>
      </c>
      <c r="F77" s="16">
        <f t="shared" si="1"/>
        <v>5581.3697999999986</v>
      </c>
      <c r="G77" s="17"/>
      <c r="H77" s="17"/>
    </row>
    <row r="78" spans="1:8" ht="13" x14ac:dyDescent="0.25">
      <c r="A78" s="13">
        <v>75</v>
      </c>
      <c r="B78" s="2" t="s">
        <v>80</v>
      </c>
      <c r="C78" s="14">
        <v>14</v>
      </c>
      <c r="D78" s="35" t="s">
        <v>2</v>
      </c>
      <c r="E78" s="15">
        <v>70.819850000000002</v>
      </c>
      <c r="F78" s="16">
        <f t="shared" si="1"/>
        <v>991.47790000000009</v>
      </c>
      <c r="G78" s="17"/>
      <c r="H78" s="17"/>
    </row>
    <row r="79" spans="1:8" ht="13" x14ac:dyDescent="0.25">
      <c r="A79" s="13">
        <v>76</v>
      </c>
      <c r="B79" s="2" t="s">
        <v>81</v>
      </c>
      <c r="C79" s="14">
        <v>3</v>
      </c>
      <c r="D79" s="35" t="s">
        <v>2</v>
      </c>
      <c r="E79" s="15">
        <v>147.38184999999999</v>
      </c>
      <c r="F79" s="16">
        <f t="shared" si="1"/>
        <v>442.14554999999996</v>
      </c>
      <c r="G79" s="17"/>
      <c r="H79" s="17"/>
    </row>
    <row r="80" spans="1:8" ht="13" x14ac:dyDescent="0.25">
      <c r="A80" s="13">
        <v>77</v>
      </c>
      <c r="B80" s="2" t="s">
        <v>82</v>
      </c>
      <c r="C80" s="14">
        <v>29</v>
      </c>
      <c r="D80" s="35" t="s">
        <v>2</v>
      </c>
      <c r="E80" s="15">
        <v>74.647950000000009</v>
      </c>
      <c r="F80" s="16">
        <f t="shared" si="1"/>
        <v>2164.7905500000002</v>
      </c>
      <c r="G80" s="17"/>
      <c r="H80" s="17"/>
    </row>
    <row r="81" spans="1:8" ht="13" x14ac:dyDescent="0.25">
      <c r="A81" s="13">
        <v>78</v>
      </c>
      <c r="B81" s="2" t="s">
        <v>83</v>
      </c>
      <c r="C81" s="14">
        <v>3</v>
      </c>
      <c r="D81" s="35" t="s">
        <v>2</v>
      </c>
      <c r="E81" s="15">
        <v>112.6592</v>
      </c>
      <c r="F81" s="16">
        <f t="shared" si="1"/>
        <v>337.9776</v>
      </c>
      <c r="G81" s="17"/>
      <c r="H81" s="17"/>
    </row>
    <row r="82" spans="1:8" ht="13" x14ac:dyDescent="0.25">
      <c r="A82" s="13">
        <v>79</v>
      </c>
      <c r="B82" s="2" t="s">
        <v>84</v>
      </c>
      <c r="C82" s="14">
        <v>3</v>
      </c>
      <c r="D82" s="35" t="s">
        <v>2</v>
      </c>
      <c r="E82" s="15">
        <v>183.74879999999996</v>
      </c>
      <c r="F82" s="16">
        <f t="shared" si="1"/>
        <v>551.24639999999988</v>
      </c>
      <c r="G82" s="17"/>
      <c r="H82" s="17"/>
    </row>
    <row r="83" spans="1:8" ht="13" x14ac:dyDescent="0.25">
      <c r="A83" s="13">
        <v>80</v>
      </c>
      <c r="B83" s="2" t="s">
        <v>85</v>
      </c>
      <c r="C83" s="14">
        <v>6</v>
      </c>
      <c r="D83" s="35" t="s">
        <v>2</v>
      </c>
      <c r="E83" s="15">
        <v>33.071060000000003</v>
      </c>
      <c r="F83" s="16">
        <f t="shared" si="1"/>
        <v>198.42636000000002</v>
      </c>
      <c r="G83" s="17"/>
      <c r="H83" s="17"/>
    </row>
    <row r="84" spans="1:8" ht="13" x14ac:dyDescent="0.25">
      <c r="A84" s="13">
        <v>81</v>
      </c>
      <c r="B84" s="2" t="s">
        <v>86</v>
      </c>
      <c r="C84" s="14">
        <v>2</v>
      </c>
      <c r="D84" s="35" t="s">
        <v>2</v>
      </c>
      <c r="E84" s="15">
        <v>81.174419999999998</v>
      </c>
      <c r="F84" s="16">
        <f t="shared" si="1"/>
        <v>162.34884</v>
      </c>
      <c r="G84" s="17"/>
      <c r="H84" s="17"/>
    </row>
    <row r="85" spans="1:8" ht="13" x14ac:dyDescent="0.25">
      <c r="A85" s="13">
        <v>82</v>
      </c>
      <c r="B85" s="2" t="s">
        <v>87</v>
      </c>
      <c r="C85" s="14">
        <v>2</v>
      </c>
      <c r="D85" s="35" t="s">
        <v>2</v>
      </c>
      <c r="E85" s="15">
        <v>159.34237999999999</v>
      </c>
      <c r="F85" s="16">
        <f t="shared" si="1"/>
        <v>318.68475999999998</v>
      </c>
      <c r="G85" s="17"/>
      <c r="H85" s="17"/>
    </row>
    <row r="86" spans="1:8" ht="26" x14ac:dyDescent="0.25">
      <c r="A86" s="13">
        <v>83</v>
      </c>
      <c r="B86" s="2" t="s">
        <v>88</v>
      </c>
      <c r="C86" s="14">
        <v>136</v>
      </c>
      <c r="D86" s="35" t="s">
        <v>2</v>
      </c>
      <c r="E86" s="15">
        <v>27.397699200000005</v>
      </c>
      <c r="F86" s="16">
        <f t="shared" si="1"/>
        <v>3726.0870912000009</v>
      </c>
      <c r="G86" s="17"/>
      <c r="H86" s="17"/>
    </row>
    <row r="87" spans="1:8" ht="13" x14ac:dyDescent="0.25">
      <c r="A87" s="13">
        <v>84</v>
      </c>
      <c r="B87" s="2" t="s">
        <v>89</v>
      </c>
      <c r="C87" s="14">
        <v>21</v>
      </c>
      <c r="D87" s="35" t="s">
        <v>2</v>
      </c>
      <c r="E87" s="15">
        <v>18.240298307999996</v>
      </c>
      <c r="F87" s="16">
        <f t="shared" si="1"/>
        <v>383.04626446799995</v>
      </c>
      <c r="G87" s="17"/>
      <c r="H87" s="17"/>
    </row>
    <row r="88" spans="1:8" ht="13" x14ac:dyDescent="0.25">
      <c r="A88" s="13">
        <v>85</v>
      </c>
      <c r="B88" s="2" t="s">
        <v>90</v>
      </c>
      <c r="C88" s="14">
        <v>22</v>
      </c>
      <c r="D88" s="35" t="s">
        <v>2</v>
      </c>
      <c r="E88" s="15">
        <v>11.589238620000003</v>
      </c>
      <c r="F88" s="16">
        <f t="shared" si="1"/>
        <v>254.96324964000007</v>
      </c>
      <c r="G88" s="17"/>
      <c r="H88" s="17"/>
    </row>
    <row r="89" spans="1:8" ht="26" x14ac:dyDescent="0.25">
      <c r="A89" s="13">
        <v>86</v>
      </c>
      <c r="B89" s="2" t="s">
        <v>91</v>
      </c>
      <c r="C89" s="14">
        <v>2</v>
      </c>
      <c r="D89" s="35" t="s">
        <v>2</v>
      </c>
      <c r="E89" s="15">
        <v>27.431446500000007</v>
      </c>
      <c r="F89" s="16">
        <f>E89*C89</f>
        <v>54.862893000000014</v>
      </c>
      <c r="G89" s="17"/>
      <c r="H89" s="17"/>
    </row>
    <row r="90" spans="1:8" ht="13" x14ac:dyDescent="0.25">
      <c r="A90" s="13">
        <v>87</v>
      </c>
      <c r="B90" s="2" t="s">
        <v>92</v>
      </c>
      <c r="C90" s="14">
        <v>59</v>
      </c>
      <c r="D90" s="35" t="s">
        <v>2</v>
      </c>
      <c r="E90" s="15">
        <v>12.974</v>
      </c>
      <c r="F90" s="16">
        <f t="shared" si="1"/>
        <v>765.46600000000001</v>
      </c>
      <c r="G90" s="17"/>
      <c r="H90" s="17"/>
    </row>
    <row r="91" spans="1:8" ht="13" x14ac:dyDescent="0.25">
      <c r="A91" s="13">
        <v>88</v>
      </c>
      <c r="B91" s="2" t="s">
        <v>93</v>
      </c>
      <c r="C91" s="14">
        <v>4</v>
      </c>
      <c r="D91" s="35" t="s">
        <v>2</v>
      </c>
      <c r="E91" s="15">
        <v>3.4048000000000003</v>
      </c>
      <c r="F91" s="16">
        <f t="shared" si="1"/>
        <v>13.619200000000001</v>
      </c>
      <c r="G91" s="17"/>
      <c r="H91" s="17"/>
    </row>
    <row r="92" spans="1:8" ht="13" x14ac:dyDescent="0.25">
      <c r="A92" s="13">
        <v>89</v>
      </c>
      <c r="B92" s="2" t="s">
        <v>94</v>
      </c>
      <c r="C92" s="14">
        <v>23</v>
      </c>
      <c r="D92" s="35" t="s">
        <v>2</v>
      </c>
      <c r="E92" s="15">
        <v>3.4048000000000003</v>
      </c>
      <c r="F92" s="16">
        <f t="shared" si="1"/>
        <v>78.310400000000001</v>
      </c>
      <c r="G92" s="17"/>
      <c r="H92" s="17"/>
    </row>
    <row r="93" spans="1:8" s="43" customFormat="1" ht="13" x14ac:dyDescent="0.25">
      <c r="A93" s="37">
        <v>90</v>
      </c>
      <c r="B93" s="38" t="s">
        <v>95</v>
      </c>
      <c r="C93" s="39">
        <v>2</v>
      </c>
      <c r="D93" s="40" t="s">
        <v>2</v>
      </c>
      <c r="E93" s="36">
        <v>87.149815305155087</v>
      </c>
      <c r="F93" s="41">
        <f t="shared" si="1"/>
        <v>174.29963061031017</v>
      </c>
      <c r="G93" s="42"/>
      <c r="H93" s="42"/>
    </row>
    <row r="94" spans="1:8" ht="13" x14ac:dyDescent="0.25">
      <c r="A94" s="13">
        <v>91</v>
      </c>
      <c r="B94" s="2" t="s">
        <v>96</v>
      </c>
      <c r="C94" s="14">
        <v>5</v>
      </c>
      <c r="D94" s="35" t="s">
        <v>2</v>
      </c>
      <c r="E94" s="15">
        <v>22.680721169999995</v>
      </c>
      <c r="F94" s="16">
        <f t="shared" si="1"/>
        <v>113.40360584999998</v>
      </c>
      <c r="G94" s="17"/>
      <c r="H94" s="17"/>
    </row>
    <row r="95" spans="1:8" ht="13" x14ac:dyDescent="0.25">
      <c r="A95" s="13">
        <v>92</v>
      </c>
      <c r="B95" s="2" t="s">
        <v>97</v>
      </c>
      <c r="C95" s="14">
        <v>21</v>
      </c>
      <c r="D95" s="35" t="s">
        <v>2</v>
      </c>
      <c r="E95" s="15">
        <v>59.252297925000001</v>
      </c>
      <c r="F95" s="16">
        <f t="shared" si="1"/>
        <v>1244.2982564250001</v>
      </c>
      <c r="G95" s="17"/>
      <c r="H95" s="17"/>
    </row>
    <row r="96" spans="1:8" ht="13" x14ac:dyDescent="0.25">
      <c r="A96" s="13">
        <v>93</v>
      </c>
      <c r="B96" s="2" t="s">
        <v>98</v>
      </c>
      <c r="C96" s="14">
        <v>12</v>
      </c>
      <c r="D96" s="35" t="s">
        <v>2</v>
      </c>
      <c r="E96" s="15">
        <v>118.50459585</v>
      </c>
      <c r="F96" s="16">
        <f t="shared" si="1"/>
        <v>1422.0551502000001</v>
      </c>
      <c r="G96" s="17"/>
      <c r="H96" s="17"/>
    </row>
    <row r="97" spans="1:14" ht="13" x14ac:dyDescent="0.25">
      <c r="A97" s="13">
        <v>94</v>
      </c>
      <c r="B97" s="2" t="s">
        <v>99</v>
      </c>
      <c r="C97" s="14">
        <v>26</v>
      </c>
      <c r="D97" s="35" t="s">
        <v>2</v>
      </c>
      <c r="E97" s="15">
        <v>237.0091917</v>
      </c>
      <c r="F97" s="16">
        <f t="shared" si="1"/>
        <v>6162.2389842000002</v>
      </c>
      <c r="G97" s="17"/>
      <c r="H97" s="17"/>
    </row>
    <row r="98" spans="1:14" ht="13" x14ac:dyDescent="0.25">
      <c r="A98" s="13">
        <v>95</v>
      </c>
      <c r="B98" s="2" t="s">
        <v>100</v>
      </c>
      <c r="C98" s="14">
        <v>2</v>
      </c>
      <c r="D98" s="35" t="s">
        <v>2</v>
      </c>
      <c r="E98" s="15">
        <v>3.0810817999999998</v>
      </c>
      <c r="F98" s="16">
        <f t="shared" si="1"/>
        <v>6.1621635999999995</v>
      </c>
      <c r="G98" s="17"/>
      <c r="H98" s="17"/>
    </row>
    <row r="99" spans="1:14" ht="13" x14ac:dyDescent="0.25">
      <c r="A99" s="13">
        <v>96</v>
      </c>
      <c r="B99" s="1" t="s">
        <v>101</v>
      </c>
      <c r="C99" s="14">
        <v>2</v>
      </c>
      <c r="D99" s="4" t="s">
        <v>2</v>
      </c>
      <c r="E99" s="15">
        <v>7.7027044999999994</v>
      </c>
      <c r="F99" s="16">
        <f t="shared" si="1"/>
        <v>15.405408999999999</v>
      </c>
      <c r="G99" s="17"/>
      <c r="H99" s="17"/>
    </row>
    <row r="100" spans="1:14" ht="13" x14ac:dyDescent="0.25">
      <c r="A100" s="13">
        <v>97</v>
      </c>
      <c r="B100" s="1" t="s">
        <v>102</v>
      </c>
      <c r="C100" s="14">
        <v>2</v>
      </c>
      <c r="D100" s="4" t="s">
        <v>2</v>
      </c>
      <c r="E100" s="15">
        <v>15.405409000000001</v>
      </c>
      <c r="F100" s="16">
        <f t="shared" si="1"/>
        <v>30.810818000000001</v>
      </c>
      <c r="G100" s="17"/>
      <c r="H100" s="17"/>
    </row>
    <row r="101" spans="1:14" ht="13" x14ac:dyDescent="0.25">
      <c r="A101" s="13">
        <v>98</v>
      </c>
      <c r="B101" s="1" t="s">
        <v>103</v>
      </c>
      <c r="C101" s="14">
        <v>2</v>
      </c>
      <c r="D101" s="4" t="s">
        <v>2</v>
      </c>
      <c r="E101" s="15">
        <v>30.810817999999998</v>
      </c>
      <c r="F101" s="16">
        <f t="shared" si="1"/>
        <v>61.621635999999995</v>
      </c>
      <c r="G101" s="17"/>
      <c r="H101" s="17"/>
    </row>
    <row r="102" spans="1:14" ht="13" x14ac:dyDescent="0.25">
      <c r="A102" s="13">
        <v>99</v>
      </c>
      <c r="B102" s="1" t="s">
        <v>104</v>
      </c>
      <c r="C102" s="14">
        <v>2</v>
      </c>
      <c r="D102" s="4" t="s">
        <v>2</v>
      </c>
      <c r="E102" s="15">
        <v>11.8646604</v>
      </c>
      <c r="F102" s="16">
        <f t="shared" si="1"/>
        <v>23.7293208</v>
      </c>
      <c r="G102" s="17"/>
      <c r="H102" s="17"/>
    </row>
    <row r="103" spans="1:14" ht="13" x14ac:dyDescent="0.25">
      <c r="A103" s="13">
        <v>100</v>
      </c>
      <c r="B103" s="1" t="s">
        <v>105</v>
      </c>
      <c r="C103" s="14">
        <v>2</v>
      </c>
      <c r="D103" s="4" t="s">
        <v>2</v>
      </c>
      <c r="E103" s="15">
        <v>49.530066000000005</v>
      </c>
      <c r="F103" s="16">
        <f t="shared" si="1"/>
        <v>99.06013200000001</v>
      </c>
      <c r="G103" s="17"/>
      <c r="H103" s="17"/>
    </row>
    <row r="104" spans="1:14" ht="13" x14ac:dyDescent="0.25">
      <c r="A104" s="13">
        <v>101</v>
      </c>
      <c r="B104" s="1" t="s">
        <v>106</v>
      </c>
      <c r="C104" s="14">
        <v>2</v>
      </c>
      <c r="D104" s="4" t="s">
        <v>2</v>
      </c>
      <c r="E104" s="15">
        <v>99.06013200000001</v>
      </c>
      <c r="F104" s="16">
        <f t="shared" si="1"/>
        <v>198.12026400000002</v>
      </c>
      <c r="G104" s="17"/>
      <c r="H104" s="17"/>
    </row>
    <row r="105" spans="1:14" ht="13" x14ac:dyDescent="0.25">
      <c r="A105" s="13">
        <v>102</v>
      </c>
      <c r="B105" s="1" t="s">
        <v>119</v>
      </c>
      <c r="C105" s="14">
        <v>2</v>
      </c>
      <c r="D105" s="4" t="s">
        <v>2</v>
      </c>
      <c r="E105" s="15">
        <v>198.12026400000002</v>
      </c>
      <c r="F105" s="16">
        <f t="shared" si="1"/>
        <v>396.24052800000004</v>
      </c>
      <c r="G105" s="17"/>
      <c r="H105" s="17"/>
    </row>
    <row r="106" spans="1:14" ht="13" x14ac:dyDescent="0.25">
      <c r="A106" s="13">
        <v>103</v>
      </c>
      <c r="B106" s="3" t="s">
        <v>107</v>
      </c>
      <c r="C106" s="14">
        <v>3</v>
      </c>
      <c r="D106" s="4" t="s">
        <v>2</v>
      </c>
      <c r="E106" s="15">
        <v>52.464062279999986</v>
      </c>
      <c r="F106" s="16">
        <f t="shared" si="1"/>
        <v>157.39218683999997</v>
      </c>
      <c r="G106" s="17"/>
      <c r="H106" s="17"/>
    </row>
    <row r="107" spans="1:14" ht="13" x14ac:dyDescent="0.25">
      <c r="A107" s="13">
        <v>104</v>
      </c>
      <c r="B107" s="1" t="s">
        <v>108</v>
      </c>
      <c r="C107" s="14">
        <v>24</v>
      </c>
      <c r="D107" s="4" t="s">
        <v>7</v>
      </c>
      <c r="E107" s="15">
        <v>1.9939599999999997</v>
      </c>
      <c r="F107" s="16">
        <f>E107*C107</f>
        <v>47.855039999999995</v>
      </c>
      <c r="G107" s="17"/>
      <c r="H107" s="17"/>
    </row>
    <row r="108" spans="1:14" ht="13" x14ac:dyDescent="0.25">
      <c r="A108" s="13">
        <v>105</v>
      </c>
      <c r="B108" s="1" t="s">
        <v>109</v>
      </c>
      <c r="C108" s="14">
        <v>1596</v>
      </c>
      <c r="D108" s="4" t="s">
        <v>7</v>
      </c>
      <c r="E108" s="15">
        <v>1.9939599999999997</v>
      </c>
      <c r="F108" s="16">
        <f t="shared" si="1"/>
        <v>3182.3601599999997</v>
      </c>
      <c r="G108" s="17"/>
      <c r="H108" s="17"/>
    </row>
    <row r="109" spans="1:14" ht="13" x14ac:dyDescent="0.25">
      <c r="A109" s="13">
        <v>106</v>
      </c>
      <c r="B109" s="1" t="s">
        <v>110</v>
      </c>
      <c r="C109" s="14">
        <v>3920.3999999999996</v>
      </c>
      <c r="D109" s="4" t="s">
        <v>10</v>
      </c>
      <c r="E109" s="15">
        <v>8.6446899999999989</v>
      </c>
      <c r="F109" s="16">
        <f t="shared" si="1"/>
        <v>33890.642675999996</v>
      </c>
      <c r="G109" s="17"/>
      <c r="H109" s="17"/>
    </row>
    <row r="110" spans="1:14" ht="13" x14ac:dyDescent="0.25">
      <c r="A110" s="13">
        <v>107</v>
      </c>
      <c r="B110" s="1" t="s">
        <v>132</v>
      </c>
      <c r="C110" s="14">
        <v>17.059999999999999</v>
      </c>
      <c r="D110" s="4" t="s">
        <v>112</v>
      </c>
      <c r="E110" s="15">
        <v>24.150000000000002</v>
      </c>
      <c r="F110" s="16">
        <f t="shared" si="1"/>
        <v>411.99900000000002</v>
      </c>
      <c r="G110" s="17"/>
      <c r="H110" s="17"/>
      <c r="J110" s="44"/>
      <c r="K110" s="44"/>
      <c r="L110" s="44"/>
      <c r="M110" s="44"/>
      <c r="N110" s="44"/>
    </row>
    <row r="111" spans="1:14" ht="13" x14ac:dyDescent="0.25">
      <c r="A111" s="13">
        <v>108</v>
      </c>
      <c r="B111" s="1" t="s">
        <v>111</v>
      </c>
      <c r="C111" s="14">
        <v>500</v>
      </c>
      <c r="D111" s="4" t="s">
        <v>10</v>
      </c>
      <c r="E111" s="15">
        <v>11.182</v>
      </c>
      <c r="F111" s="16">
        <f>E111*C111</f>
        <v>5591</v>
      </c>
      <c r="G111" s="17"/>
      <c r="H111" s="17"/>
    </row>
    <row r="112" spans="1:14" x14ac:dyDescent="0.25">
      <c r="A112" s="19"/>
      <c r="B112" s="20" t="s">
        <v>120</v>
      </c>
      <c r="C112" s="21"/>
      <c r="D112" s="22"/>
      <c r="E112" s="23"/>
      <c r="F112" s="23">
        <f>SUM(F4:F111)</f>
        <v>3072529.8095486448</v>
      </c>
      <c r="G112" s="19"/>
      <c r="H112" s="24"/>
    </row>
    <row r="113" spans="1:8" x14ac:dyDescent="0.25">
      <c r="A113" s="17"/>
      <c r="B113" s="25" t="s">
        <v>121</v>
      </c>
      <c r="C113" s="28">
        <v>0.1</v>
      </c>
      <c r="D113" s="26"/>
      <c r="E113" s="16"/>
      <c r="F113" s="16">
        <f>F112*C113</f>
        <v>307252.98095486447</v>
      </c>
      <c r="G113" s="17"/>
      <c r="H113" s="17"/>
    </row>
    <row r="114" spans="1:8" x14ac:dyDescent="0.25">
      <c r="A114" s="25"/>
      <c r="B114" s="20" t="s">
        <v>120</v>
      </c>
      <c r="C114" s="21"/>
      <c r="D114" s="27"/>
      <c r="E114" s="23"/>
      <c r="F114" s="23">
        <f>SUM(F112:F113)</f>
        <v>3379782.7905035093</v>
      </c>
      <c r="G114" s="19"/>
      <c r="H114" s="19"/>
    </row>
    <row r="115" spans="1:8" x14ac:dyDescent="0.25">
      <c r="A115" s="17"/>
      <c r="B115" s="25" t="s">
        <v>5</v>
      </c>
      <c r="C115" s="28">
        <v>0.08</v>
      </c>
      <c r="D115" s="26"/>
      <c r="E115" s="16"/>
      <c r="F115" s="16">
        <f>F114*C115</f>
        <v>270382.62324028078</v>
      </c>
      <c r="G115" s="17"/>
      <c r="H115" s="17"/>
    </row>
    <row r="116" spans="1:8" x14ac:dyDescent="0.25">
      <c r="A116" s="19"/>
      <c r="B116" s="20" t="s">
        <v>120</v>
      </c>
      <c r="C116" s="21"/>
      <c r="D116" s="27"/>
      <c r="E116" s="23"/>
      <c r="F116" s="23">
        <f>SUM(F114:F115)</f>
        <v>3650165.4137437902</v>
      </c>
      <c r="G116" s="19"/>
      <c r="H116" s="19"/>
    </row>
    <row r="117" spans="1:8" x14ac:dyDescent="0.25">
      <c r="A117" s="17"/>
      <c r="B117" s="25" t="s">
        <v>6</v>
      </c>
      <c r="C117" s="28">
        <v>0.03</v>
      </c>
      <c r="D117" s="26"/>
      <c r="E117" s="16"/>
      <c r="F117" s="16">
        <f>F116*C117</f>
        <v>109504.9624123137</v>
      </c>
      <c r="G117" s="17"/>
      <c r="H117" s="17"/>
    </row>
    <row r="118" spans="1:8" x14ac:dyDescent="0.25">
      <c r="A118" s="19"/>
      <c r="B118" s="20" t="s">
        <v>120</v>
      </c>
      <c r="C118" s="21"/>
      <c r="D118" s="27"/>
      <c r="E118" s="23"/>
      <c r="F118" s="23">
        <f>SUM(F116:F117)</f>
        <v>3759670.3761561038</v>
      </c>
      <c r="G118" s="19"/>
      <c r="H118" s="19"/>
    </row>
    <row r="119" spans="1:8" x14ac:dyDescent="0.25">
      <c r="A119" s="17"/>
      <c r="B119" s="25" t="s">
        <v>122</v>
      </c>
      <c r="C119" s="28">
        <v>0.18</v>
      </c>
      <c r="D119" s="26"/>
      <c r="E119" s="16"/>
      <c r="F119" s="16">
        <f>F118*C119</f>
        <v>676740.66770809866</v>
      </c>
      <c r="G119" s="17"/>
      <c r="H119" s="17"/>
    </row>
    <row r="120" spans="1:8" x14ac:dyDescent="0.25">
      <c r="A120" s="19"/>
      <c r="B120" s="20" t="s">
        <v>120</v>
      </c>
      <c r="C120" s="21"/>
      <c r="D120" s="27"/>
      <c r="E120" s="23"/>
      <c r="F120" s="60">
        <f>SUM(F118:F119)</f>
        <v>4436411.0438642027</v>
      </c>
      <c r="G120" s="19"/>
      <c r="H120" s="19"/>
    </row>
    <row r="123" spans="1:8" x14ac:dyDescent="0.25">
      <c r="B123" s="29" t="s">
        <v>123</v>
      </c>
    </row>
    <row r="124" spans="1:8" x14ac:dyDescent="0.25">
      <c r="B124" s="29" t="s">
        <v>124</v>
      </c>
    </row>
    <row r="144" spans="9:9" x14ac:dyDescent="0.25">
      <c r="I144" s="33"/>
    </row>
    <row r="154" spans="1:8" s="34" customFormat="1" x14ac:dyDescent="0.25">
      <c r="A154" s="6"/>
      <c r="B154" s="32"/>
      <c r="C154" s="30"/>
      <c r="D154" s="31"/>
      <c r="E154" s="30"/>
      <c r="F154" s="30"/>
      <c r="G154" s="6"/>
      <c r="H154" s="6"/>
    </row>
    <row r="156" spans="1:8" s="34" customFormat="1" x14ac:dyDescent="0.25">
      <c r="A156" s="6"/>
      <c r="B156" s="32"/>
      <c r="C156" s="30"/>
      <c r="D156" s="31"/>
      <c r="E156" s="30"/>
      <c r="F156" s="30"/>
      <c r="G156" s="6"/>
      <c r="H156" s="6"/>
    </row>
    <row r="158" spans="1:8" s="34" customFormat="1" x14ac:dyDescent="0.25">
      <c r="A158" s="6"/>
      <c r="B158" s="32"/>
      <c r="C158" s="30"/>
      <c r="D158" s="31"/>
      <c r="E158" s="30"/>
      <c r="F158" s="30"/>
      <c r="G158" s="6"/>
      <c r="H158" s="6"/>
    </row>
    <row r="160" spans="1:8" s="34" customFormat="1" x14ac:dyDescent="0.25">
      <c r="A160" s="6"/>
      <c r="B160" s="32"/>
      <c r="C160" s="30"/>
      <c r="D160" s="31"/>
      <c r="E160" s="30"/>
      <c r="F160" s="30"/>
      <c r="G160" s="6"/>
      <c r="H160" s="6"/>
    </row>
    <row r="162" spans="1:8" s="34" customFormat="1" x14ac:dyDescent="0.25">
      <c r="A162" s="6"/>
      <c r="B162" s="32"/>
      <c r="C162" s="30"/>
      <c r="D162" s="31"/>
      <c r="E162" s="30"/>
      <c r="F162" s="30"/>
      <c r="G162" s="6"/>
      <c r="H162" s="6"/>
    </row>
  </sheetData>
  <mergeCells count="3">
    <mergeCell ref="A1:C1"/>
    <mergeCell ref="E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ვაკე-საბურთალო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Koberidze</cp:lastModifiedBy>
  <cp:lastPrinted>2023-04-05T08:10:37Z</cp:lastPrinted>
  <dcterms:created xsi:type="dcterms:W3CDTF">2003-08-20T10:56:57Z</dcterms:created>
  <dcterms:modified xsi:type="dcterms:W3CDTF">2023-04-07T12:11:45Z</dcterms:modified>
</cp:coreProperties>
</file>