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40" windowHeight="11760"/>
  </bookViews>
  <sheets>
    <sheet name="კრებსითი სატენდერო" sheetId="42" r:id="rId1"/>
  </sheets>
  <externalReferences>
    <externalReference r:id="rId2"/>
  </externalReferences>
  <definedNames>
    <definedName name="_xlnm._FilterDatabase" localSheetId="0" hidden="1">'კრებსითი სატენდერო'!$A$6:$G$419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7" i="42" l="1"/>
  <c r="F418" i="42" l="1"/>
  <c r="F419" i="42" s="1"/>
  <c r="F404" i="42" l="1"/>
  <c r="F403" i="42"/>
  <c r="F402" i="42"/>
  <c r="F401" i="42"/>
  <c r="F400" i="42"/>
  <c r="F399" i="42"/>
  <c r="F398" i="42"/>
  <c r="F397" i="42"/>
  <c r="F396" i="42"/>
  <c r="F395" i="42"/>
  <c r="F394" i="42"/>
  <c r="F393" i="42"/>
  <c r="F392" i="42"/>
  <c r="F391" i="42"/>
  <c r="F390" i="42"/>
  <c r="F389" i="42"/>
  <c r="F388" i="42"/>
  <c r="F387" i="42"/>
  <c r="F386" i="42"/>
  <c r="F385" i="42"/>
  <c r="F384" i="42"/>
  <c r="F383" i="42"/>
  <c r="F382" i="42"/>
  <c r="F381" i="42"/>
  <c r="F380" i="42"/>
  <c r="F379" i="42"/>
  <c r="F378" i="42"/>
  <c r="F376" i="42"/>
  <c r="F375" i="42"/>
  <c r="F374" i="42"/>
  <c r="F373" i="42"/>
  <c r="F372" i="42"/>
  <c r="F371" i="42"/>
  <c r="F370" i="42"/>
  <c r="F369" i="42"/>
  <c r="F368" i="42"/>
  <c r="F365" i="42"/>
  <c r="F364" i="42"/>
  <c r="F363" i="42"/>
  <c r="F362" i="42"/>
  <c r="F361" i="42"/>
  <c r="F360" i="42"/>
  <c r="F358" i="42"/>
  <c r="F357" i="42"/>
  <c r="F356" i="42"/>
  <c r="F355" i="42"/>
  <c r="F354" i="42"/>
  <c r="F353" i="42"/>
  <c r="F350" i="42"/>
  <c r="F349" i="42"/>
  <c r="F348" i="42"/>
  <c r="F347" i="42"/>
  <c r="F346" i="42"/>
  <c r="F344" i="42"/>
  <c r="F343" i="42"/>
  <c r="F341" i="42"/>
  <c r="F340" i="42"/>
  <c r="F339" i="42"/>
  <c r="F338" i="42"/>
  <c r="F336" i="42"/>
  <c r="F335" i="42"/>
  <c r="F334" i="42"/>
  <c r="F333" i="42"/>
  <c r="F331" i="42"/>
  <c r="F330" i="42"/>
  <c r="F329" i="42"/>
  <c r="F328" i="42"/>
  <c r="F327" i="42"/>
  <c r="F326" i="42"/>
  <c r="F325" i="42"/>
  <c r="F324" i="42"/>
  <c r="F323" i="42"/>
  <c r="F321" i="42"/>
  <c r="F320" i="42"/>
  <c r="F319" i="42"/>
  <c r="F318" i="42"/>
  <c r="F317" i="42"/>
  <c r="F316" i="42"/>
  <c r="F315" i="42"/>
  <c r="F314" i="42"/>
  <c r="F313" i="42"/>
  <c r="F311" i="42"/>
  <c r="F310" i="42"/>
  <c r="F309" i="42"/>
  <c r="F308" i="42"/>
  <c r="F307" i="42"/>
  <c r="F306" i="42"/>
  <c r="F304" i="42"/>
  <c r="F303" i="42"/>
  <c r="F302" i="42"/>
  <c r="F301" i="42"/>
  <c r="F299" i="42"/>
  <c r="F297" i="42"/>
  <c r="F296" i="42"/>
  <c r="F295" i="42"/>
  <c r="F294" i="42"/>
  <c r="F293" i="42"/>
  <c r="F292" i="42"/>
  <c r="F291" i="42"/>
  <c r="F290" i="42"/>
  <c r="F289" i="42"/>
  <c r="F288" i="42"/>
  <c r="F287" i="42"/>
  <c r="F286" i="42"/>
  <c r="F284" i="42"/>
  <c r="F283" i="42"/>
  <c r="F282" i="42"/>
  <c r="F281" i="42"/>
  <c r="F280" i="42"/>
  <c r="F279" i="42"/>
  <c r="F278" i="42"/>
  <c r="F277" i="42"/>
  <c r="F276" i="42"/>
  <c r="F275" i="42"/>
  <c r="F274" i="42"/>
  <c r="F273" i="42"/>
  <c r="F272" i="42"/>
  <c r="F271" i="42"/>
  <c r="F270" i="42"/>
  <c r="F269" i="42"/>
  <c r="F268" i="42"/>
  <c r="F267" i="42"/>
  <c r="F266" i="42"/>
  <c r="F265" i="42"/>
  <c r="F264" i="42"/>
  <c r="F263" i="42"/>
  <c r="F262" i="42"/>
  <c r="F261" i="42"/>
  <c r="F260" i="42"/>
  <c r="F259" i="42"/>
  <c r="F258" i="42"/>
  <c r="F257" i="42"/>
  <c r="F256" i="42"/>
  <c r="F255" i="42"/>
  <c r="F254" i="42"/>
  <c r="F253" i="42"/>
  <c r="F252" i="42"/>
  <c r="F251" i="42"/>
  <c r="F250" i="42"/>
  <c r="F249" i="42"/>
  <c r="F248" i="42"/>
  <c r="F247" i="42"/>
  <c r="F246" i="42"/>
  <c r="F245" i="42"/>
  <c r="F244" i="42"/>
  <c r="F243" i="42"/>
  <c r="F242" i="42"/>
  <c r="F241" i="42"/>
  <c r="F240" i="42"/>
  <c r="F239" i="42"/>
  <c r="F238" i="42"/>
  <c r="F237" i="42"/>
  <c r="F236" i="42"/>
  <c r="F235" i="42"/>
  <c r="F234" i="42"/>
  <c r="F233" i="42"/>
  <c r="F232" i="42"/>
  <c r="F231" i="42"/>
  <c r="F229" i="42"/>
  <c r="F228" i="42"/>
  <c r="F227" i="42"/>
  <c r="F226" i="42"/>
  <c r="F225" i="42"/>
  <c r="F224" i="42"/>
  <c r="F223" i="42"/>
  <c r="F222" i="42"/>
  <c r="F221" i="42"/>
  <c r="F220" i="42"/>
  <c r="F219" i="42"/>
  <c r="F218" i="42"/>
  <c r="F217" i="42"/>
  <c r="F216" i="42"/>
  <c r="F215" i="42"/>
  <c r="F214" i="42"/>
  <c r="F213" i="42"/>
  <c r="F212" i="42"/>
  <c r="F211" i="42"/>
  <c r="F210" i="42"/>
  <c r="F209" i="42"/>
  <c r="F208" i="42"/>
  <c r="F207" i="42"/>
  <c r="F206" i="42"/>
  <c r="F205" i="42"/>
  <c r="F204" i="42"/>
  <c r="F203" i="42"/>
  <c r="F202" i="42"/>
  <c r="F201" i="42"/>
  <c r="F200" i="42"/>
  <c r="F199" i="42"/>
  <c r="F198" i="42"/>
  <c r="F197" i="42"/>
  <c r="F196" i="42"/>
  <c r="F195" i="42"/>
  <c r="F194" i="42"/>
  <c r="F193" i="42"/>
  <c r="F192" i="42"/>
  <c r="F191" i="42"/>
  <c r="F190" i="42"/>
  <c r="F189" i="42"/>
  <c r="F188" i="42"/>
  <c r="F187" i="42"/>
  <c r="F186" i="42"/>
  <c r="F185" i="42"/>
  <c r="F184" i="42"/>
  <c r="F183" i="42"/>
  <c r="F182" i="42"/>
  <c r="F181" i="42"/>
  <c r="F180" i="42"/>
  <c r="F179" i="42"/>
  <c r="F178" i="42"/>
  <c r="F177" i="42"/>
  <c r="F176" i="42"/>
  <c r="F175" i="42"/>
  <c r="F174" i="42"/>
  <c r="F173" i="42"/>
  <c r="F172" i="42"/>
  <c r="F171" i="42"/>
  <c r="F170" i="42"/>
  <c r="F169" i="42"/>
  <c r="F168" i="42"/>
  <c r="F167" i="42"/>
  <c r="F166" i="42"/>
  <c r="F165" i="42"/>
  <c r="F164" i="42"/>
  <c r="F163" i="42"/>
  <c r="F162" i="42"/>
  <c r="F161" i="42"/>
  <c r="F160" i="42"/>
  <c r="F159" i="42"/>
  <c r="F158" i="42"/>
  <c r="F157" i="42"/>
  <c r="F156" i="42"/>
  <c r="F155" i="42"/>
  <c r="F154" i="42"/>
  <c r="F153" i="42"/>
  <c r="F152" i="42"/>
  <c r="F151" i="42"/>
  <c r="F150" i="42"/>
  <c r="F149" i="42"/>
  <c r="F148" i="42"/>
  <c r="F147" i="42"/>
  <c r="F146" i="42"/>
  <c r="F145" i="42"/>
  <c r="F144" i="42"/>
  <c r="F143" i="42"/>
  <c r="F142" i="42"/>
  <c r="F141" i="42"/>
  <c r="F140" i="42"/>
  <c r="F139" i="42"/>
  <c r="F138" i="42"/>
  <c r="F137" i="42"/>
  <c r="F136" i="42"/>
  <c r="F135" i="42"/>
  <c r="F134" i="42"/>
  <c r="F132" i="42"/>
  <c r="F131" i="42"/>
  <c r="F130" i="42"/>
  <c r="F129" i="42"/>
  <c r="F128" i="42"/>
  <c r="F127" i="42"/>
  <c r="F126" i="42"/>
  <c r="F125" i="42"/>
  <c r="F124" i="42"/>
  <c r="F122" i="42"/>
  <c r="F121" i="42"/>
  <c r="F120" i="42"/>
  <c r="F119" i="42"/>
  <c r="F118" i="42"/>
  <c r="F117" i="42"/>
  <c r="F116" i="42"/>
  <c r="F115" i="42"/>
  <c r="F114" i="42"/>
  <c r="F113" i="42"/>
  <c r="F112" i="42"/>
  <c r="F111" i="42"/>
  <c r="F110" i="42"/>
  <c r="F109" i="42"/>
  <c r="F108" i="42"/>
  <c r="F107" i="42"/>
  <c r="F106" i="42"/>
  <c r="F105" i="42"/>
  <c r="F104" i="42"/>
  <c r="F103" i="42"/>
  <c r="F102" i="42"/>
  <c r="F101" i="42"/>
  <c r="F100" i="42"/>
  <c r="F99" i="42"/>
  <c r="F98" i="42"/>
  <c r="F97" i="42"/>
  <c r="F96" i="42"/>
  <c r="F95" i="42"/>
  <c r="F94" i="42"/>
  <c r="F93" i="42"/>
  <c r="F92" i="42"/>
  <c r="F91" i="42"/>
  <c r="F90" i="42"/>
  <c r="F89" i="42"/>
  <c r="F88" i="42"/>
  <c r="F87" i="42"/>
  <c r="F86" i="42"/>
  <c r="F85" i="42"/>
  <c r="F84" i="42"/>
  <c r="F83" i="42"/>
  <c r="F82" i="42"/>
  <c r="F81" i="42"/>
  <c r="F80" i="42"/>
  <c r="F79" i="42"/>
  <c r="F78" i="42"/>
  <c r="F77" i="42"/>
  <c r="F76" i="42"/>
  <c r="F75" i="42"/>
  <c r="F74" i="42"/>
  <c r="F73" i="42"/>
  <c r="F72" i="42"/>
  <c r="F71" i="42"/>
  <c r="F70" i="42"/>
  <c r="F69" i="42"/>
  <c r="F68" i="42"/>
  <c r="F67" i="42"/>
  <c r="F66" i="42"/>
  <c r="F65" i="42"/>
  <c r="F64" i="42"/>
  <c r="F63" i="42"/>
  <c r="F62" i="42"/>
  <c r="F61" i="42"/>
  <c r="F60" i="42"/>
  <c r="F59" i="42"/>
  <c r="F58" i="42"/>
  <c r="F57" i="42"/>
  <c r="F56" i="42"/>
  <c r="F55" i="42"/>
  <c r="F54" i="42"/>
  <c r="F53" i="42"/>
  <c r="F52" i="42"/>
  <c r="F51" i="42"/>
  <c r="F50" i="42"/>
  <c r="F49" i="42"/>
  <c r="F48" i="42"/>
  <c r="F47" i="42"/>
  <c r="F46" i="42"/>
  <c r="F45" i="42"/>
  <c r="F44" i="42"/>
  <c r="F43" i="42"/>
  <c r="F42" i="42"/>
  <c r="F41" i="42"/>
  <c r="F40" i="42"/>
  <c r="F39" i="42"/>
  <c r="F38" i="42"/>
  <c r="F37" i="42"/>
  <c r="F36" i="42"/>
  <c r="F35" i="42"/>
  <c r="F34" i="42"/>
  <c r="F33" i="42"/>
  <c r="F32" i="42"/>
  <c r="F31" i="42"/>
  <c r="F30" i="42"/>
  <c r="F29" i="42"/>
  <c r="F28" i="42"/>
  <c r="F27" i="42"/>
  <c r="F26" i="42"/>
  <c r="F25" i="42"/>
  <c r="F24" i="42"/>
  <c r="F23" i="42"/>
  <c r="F22" i="42"/>
  <c r="F21" i="42"/>
  <c r="F20" i="42"/>
  <c r="F19" i="42"/>
  <c r="F18" i="42"/>
  <c r="F17" i="42"/>
  <c r="F16" i="42"/>
  <c r="F15" i="42"/>
  <c r="F14" i="42"/>
  <c r="F13" i="42"/>
  <c r="F12" i="42"/>
  <c r="F11" i="42"/>
  <c r="F10" i="42"/>
  <c r="F9" i="42"/>
  <c r="F8" i="42"/>
  <c r="F405" i="42" l="1"/>
  <c r="F409" i="42" s="1"/>
  <c r="F411" i="42" s="1"/>
  <c r="F2" i="42"/>
</calcChain>
</file>

<file path=xl/sharedStrings.xml><?xml version="1.0" encoding="utf-8"?>
<sst xmlns="http://schemas.openxmlformats.org/spreadsheetml/2006/main" count="1516" uniqueCount="601">
  <si>
    <t>N</t>
  </si>
  <si>
    <t xml:space="preserve">სამუშაოს დასახელება </t>
  </si>
  <si>
    <t>განზ. ერთ.</t>
  </si>
  <si>
    <t>ერთ.ფასი</t>
  </si>
  <si>
    <t>სულ პირდაპირი ხარჯები</t>
  </si>
  <si>
    <t>სულ</t>
  </si>
  <si>
    <t>გეგმიური მოგება</t>
  </si>
  <si>
    <t>სამშენებლო სამუშაოები</t>
  </si>
  <si>
    <t>რაოდენობა</t>
  </si>
  <si>
    <t xml:space="preserve">  სულ                                 (ლარი)</t>
  </si>
  <si>
    <t>დ.ღ.გ.</t>
  </si>
  <si>
    <t>ზედნადები ხარჯები</t>
  </si>
  <si>
    <t>კონტრაქტორის მომსახურება</t>
  </si>
  <si>
    <t>კონტრაქტორის მასალა</t>
  </si>
  <si>
    <t>ზედნადები ხარჯები მოწყობილობის მონტაჟზე</t>
  </si>
  <si>
    <t>ზედნადები ხარჯები ელტექნიკური სამონტაჟო სამუშაოების ხელფასიდან</t>
  </si>
  <si>
    <t>ტუმბოების ავტომატიზაცია  (მართვისა და მონიტორინგის GSM/GPRS  სისტემა)</t>
  </si>
  <si>
    <t>უსაფრთხოების სიგნალიზაციის სისტემის მოწყობა</t>
  </si>
  <si>
    <t>ქსელი მოწყობა</t>
  </si>
  <si>
    <t>კონსტრუქციული ნაწილი</t>
  </si>
  <si>
    <t>შემოღობვა</t>
  </si>
  <si>
    <t>ვიდეომეთვალყურეობის სისტემის მოწყობა 4-კამერაზე</t>
  </si>
  <si>
    <t>ელ.ენერგიის სიმძლავრის საფასური 30კვ.ტ-ზე</t>
  </si>
  <si>
    <t>ჭკვიანი მრიცხველის საფასური</t>
  </si>
  <si>
    <t>სოფელ თხინვალაში წყალსადენის სატუმბო სადგურის და წყალსადენის ქსელის მოწყობის პროექტი</t>
  </si>
  <si>
    <t>1</t>
  </si>
  <si>
    <t>მ</t>
  </si>
  <si>
    <t>2</t>
  </si>
  <si>
    <t>ასფალტის საფარის მოხსნა სისქით 10 სმ სანგრევი ჩაქუჩით</t>
  </si>
  <si>
    <t>3</t>
  </si>
  <si>
    <t>არსებული დაზიანებული ა/ბეტონის საფარის დატვირთვა ექსკავატორით 0.5მ3 ა/თვითმცლელებზე</t>
  </si>
  <si>
    <t>4</t>
  </si>
  <si>
    <t>ავტოთვითმცლელით გატანა 25 კმ</t>
  </si>
  <si>
    <t>ტ</t>
  </si>
  <si>
    <t>5</t>
  </si>
  <si>
    <t>ასფალტის საფარის აფრეზვა სისქით 4 სმ (1663 მ²), და დასაწყობება 15 კმ-ზე</t>
  </si>
  <si>
    <t>მ2</t>
  </si>
  <si>
    <t>6</t>
  </si>
  <si>
    <t>7</t>
  </si>
  <si>
    <t>8</t>
  </si>
  <si>
    <t>III კატ. გრუნტის დამუშავება ხელით გვერდზე დაყრით</t>
  </si>
  <si>
    <t>9</t>
  </si>
  <si>
    <t>10</t>
  </si>
  <si>
    <t>11</t>
  </si>
  <si>
    <t>12</t>
  </si>
  <si>
    <t>13</t>
  </si>
  <si>
    <t>IV კატ. გრუნტის დამუშავება ხელით გვერდზე დაყრით (თხრილში)</t>
  </si>
  <si>
    <t>14</t>
  </si>
  <si>
    <t>IV კატ. გვერდზე დაყრილი ხელით დამუშავებული გრუნტის დატვირთვა ექსკავატორით ა/თვითმცლელებზე</t>
  </si>
  <si>
    <t>15</t>
  </si>
  <si>
    <t>IV კატ. გვერდზე დაყრილი ხელით დამუშავებული გრუნტის დატვირთვა ხელით ა/თვითმცლელებზე</t>
  </si>
  <si>
    <t>16</t>
  </si>
  <si>
    <t>ავტოთვითმცლელით გატანა 25კმ</t>
  </si>
  <si>
    <t>დამუშავებული გრუნტის უკუჩაყრა ბულდოზერით დატკეპვნით К0.98-1.25</t>
  </si>
  <si>
    <t>18</t>
  </si>
  <si>
    <t>თხრილის შევსება ქვიშით (0.5-5 მმ ფრაქცია) მსუბუქი დატკეპვნით (K=0.98-1.25) მილის ქვეშ 15 სმ და მილის ზემოდან 30 სმ</t>
  </si>
  <si>
    <t>20</t>
  </si>
  <si>
    <t>ღორღის (20-40 მმ) ფრაქცია შეძენა, მოტანა, უკუჩაყრა (K=0.98-1.2) დატკეპვნით ასფალტის საფარის</t>
  </si>
  <si>
    <t>თხევადი ბიტუმის მოსხმა საფუძვლის ქვედა ფენაზე 0.7ლ/მ2</t>
  </si>
  <si>
    <t>ტნ</t>
  </si>
  <si>
    <t>22</t>
  </si>
  <si>
    <t>საფარის ქვედა ფენის მოწყობა მსხვილმარცვლოვანი ფოროვანი ღორღოვანი ა/ბეტონის ცხელი ნარევით სისქით 6სმ</t>
  </si>
  <si>
    <t>თხევადი ბიტუმის მოსხმა საფუძვლის ზედა ფენაზე 0.35ლ/მ2</t>
  </si>
  <si>
    <t>24</t>
  </si>
  <si>
    <t>საფარის ზედა ფენის მოწყობა წვრილმარცვლოვანი მკვრივი ღორღოვანი ა/ბეტონის ცხელი ნარევით; სისქით 4სმ</t>
  </si>
  <si>
    <t>ღორღის (0-40 მმ) ფრაქცია ბალიშის მომზადება ჭის ქვეშ სისქით 10 სმ. (კ=0.98-1.25)</t>
  </si>
  <si>
    <t>26</t>
  </si>
  <si>
    <t>მიწის თხრილის და ქვაბულის კედლების გამაგრება</t>
  </si>
  <si>
    <t>28-1</t>
  </si>
  <si>
    <t>ც</t>
  </si>
  <si>
    <t>29</t>
  </si>
  <si>
    <t>29-1</t>
  </si>
  <si>
    <t>30</t>
  </si>
  <si>
    <t>30-1</t>
  </si>
  <si>
    <t>31</t>
  </si>
  <si>
    <t>ჰიდროსაიზოლაციო მასალა პენებარი</t>
  </si>
  <si>
    <t>32</t>
  </si>
  <si>
    <t>ჭაში მეტალის ელემენტების შეღებვა ანტიკოროზიული ლაქით</t>
  </si>
  <si>
    <t>33</t>
  </si>
  <si>
    <t>გრძ. მ</t>
  </si>
  <si>
    <t>33-1</t>
  </si>
  <si>
    <t>34</t>
  </si>
  <si>
    <t>35</t>
  </si>
  <si>
    <t>36</t>
  </si>
  <si>
    <t>36-1</t>
  </si>
  <si>
    <t>37</t>
  </si>
  <si>
    <t>38</t>
  </si>
  <si>
    <t>39</t>
  </si>
  <si>
    <t>39-1</t>
  </si>
  <si>
    <t>ფოლადის სწორნაკერიანი მილის d=80 (89/4.5) მმ</t>
  </si>
  <si>
    <t>40</t>
  </si>
  <si>
    <t>41</t>
  </si>
  <si>
    <t>42</t>
  </si>
  <si>
    <t>42-1</t>
  </si>
  <si>
    <t>43</t>
  </si>
  <si>
    <t>44</t>
  </si>
  <si>
    <t>45</t>
  </si>
  <si>
    <t>45-1</t>
  </si>
  <si>
    <t>46</t>
  </si>
  <si>
    <t>47</t>
  </si>
  <si>
    <t>48</t>
  </si>
  <si>
    <t>48-1</t>
  </si>
  <si>
    <t>49</t>
  </si>
  <si>
    <t>50</t>
  </si>
  <si>
    <t>51</t>
  </si>
  <si>
    <t>ფოლადის მილის შედუღებით გადაბმის ადგილების შემოწმება d=200 მმ</t>
  </si>
  <si>
    <t>ადგ.</t>
  </si>
  <si>
    <t>52</t>
  </si>
  <si>
    <t>52-1</t>
  </si>
  <si>
    <t>53</t>
  </si>
  <si>
    <t>53-1</t>
  </si>
  <si>
    <t>54</t>
  </si>
  <si>
    <t>ფოლადის გადამყვანი d=200/150 მმ</t>
  </si>
  <si>
    <t>54-1</t>
  </si>
  <si>
    <t>55</t>
  </si>
  <si>
    <t>55-1</t>
  </si>
  <si>
    <t>56</t>
  </si>
  <si>
    <t>56-1</t>
  </si>
  <si>
    <t>57</t>
  </si>
  <si>
    <t>57-1</t>
  </si>
  <si>
    <t>გრძ.მ</t>
  </si>
  <si>
    <t>58</t>
  </si>
  <si>
    <t>58-1</t>
  </si>
  <si>
    <t>59</t>
  </si>
  <si>
    <t>59-1</t>
  </si>
  <si>
    <t>60</t>
  </si>
  <si>
    <t>60-1</t>
  </si>
  <si>
    <t>61</t>
  </si>
  <si>
    <t>61-1</t>
  </si>
  <si>
    <t>62</t>
  </si>
  <si>
    <t>ცალი</t>
  </si>
  <si>
    <t>62-1</t>
  </si>
  <si>
    <t>63</t>
  </si>
  <si>
    <t>ფოლადის სამკაპი მილტუჩით d 150X50X150 მმ</t>
  </si>
  <si>
    <t>63-1</t>
  </si>
  <si>
    <t>64</t>
  </si>
  <si>
    <t>ფოლადის სამკაპი მილტუჩებით d 65X65X65 მმ</t>
  </si>
  <si>
    <t>64-1</t>
  </si>
  <si>
    <t>65</t>
  </si>
  <si>
    <t>65-1</t>
  </si>
  <si>
    <t>65-2</t>
  </si>
  <si>
    <t>პოლიეთილენის მილტუჩი d=160მმ</t>
  </si>
  <si>
    <t>66</t>
  </si>
  <si>
    <t>66-1</t>
  </si>
  <si>
    <t>66-2</t>
  </si>
  <si>
    <t>პოლიეთილენის ადაპტორის მილტუჩი d=90მმ</t>
  </si>
  <si>
    <t>67</t>
  </si>
  <si>
    <t>67-1</t>
  </si>
  <si>
    <t>67-2</t>
  </si>
  <si>
    <t>პოლიეთილენის ადაპტორის მილტუჩი d=75მმ</t>
  </si>
  <si>
    <t>68</t>
  </si>
  <si>
    <t>68-1</t>
  </si>
  <si>
    <t>69</t>
  </si>
  <si>
    <t>69-1</t>
  </si>
  <si>
    <t>70</t>
  </si>
  <si>
    <t>ბეტონის საყრდენი ბალიში 0.4x0.4x0.2 მმ (1 ცალი)
ბეტონის მარკა B-22.5</t>
  </si>
  <si>
    <t>მ3</t>
  </si>
  <si>
    <t>სახანძრო მიწისქვედა ჰიდრანტის (კომპლექტი) d=80 მმ შეძენა და მოწყობა</t>
  </si>
  <si>
    <t>კომპ</t>
  </si>
  <si>
    <t>71-1</t>
  </si>
  <si>
    <t>72</t>
  </si>
  <si>
    <t>72-1</t>
  </si>
  <si>
    <t>73</t>
  </si>
  <si>
    <t>73-1</t>
  </si>
  <si>
    <t>74</t>
  </si>
  <si>
    <t>75</t>
  </si>
  <si>
    <t>76</t>
  </si>
  <si>
    <t>ჩობალის d=273/6 მმ შეძენა-მოწყობა (2ცალი)</t>
  </si>
  <si>
    <t>76-1</t>
  </si>
  <si>
    <t>ჩობალი d=273/6 მმ</t>
  </si>
  <si>
    <t>77</t>
  </si>
  <si>
    <t>ჩობალის d=219/5 მმ შეძენა-მოწყობა (2ცალი)</t>
  </si>
  <si>
    <t>77-1</t>
  </si>
  <si>
    <t>ჩობალი d=219/5 მმ</t>
  </si>
  <si>
    <t>78</t>
  </si>
  <si>
    <t>ჩობალის d=140 მმ შეძენა-მოწყობა (7ცალი)</t>
  </si>
  <si>
    <t>78-1</t>
  </si>
  <si>
    <t>ჩობალი d=140 მმ</t>
  </si>
  <si>
    <t>79</t>
  </si>
  <si>
    <t>კგ</t>
  </si>
  <si>
    <t>80</t>
  </si>
  <si>
    <t>არსებულ 100 მ³ რეზერვუარში შეჭრა</t>
  </si>
  <si>
    <t>81</t>
  </si>
  <si>
    <t>82</t>
  </si>
  <si>
    <t>ჩობალის შეძენა-მოწყობა d=273/6 მმ L=300 მმ;</t>
  </si>
  <si>
    <t>82-1</t>
  </si>
  <si>
    <t>83</t>
  </si>
  <si>
    <t>84</t>
  </si>
  <si>
    <t>ჩობალის გარშემო ქსაიპექსის მაცემენტებელი წყალშეუღწევადი W12 "პატჩ-ენ-პლაგი"-ით შევსება (გათვალისწინებული სასმელი წყლისთვის)</t>
  </si>
  <si>
    <t>85</t>
  </si>
  <si>
    <t>85-1</t>
  </si>
  <si>
    <t>86</t>
  </si>
  <si>
    <t>87</t>
  </si>
  <si>
    <t>რეზერვუარის გარეცხვა</t>
  </si>
  <si>
    <t>სატუმბოს ქსელი</t>
  </si>
  <si>
    <t>88</t>
  </si>
  <si>
    <t>89</t>
  </si>
  <si>
    <t>IV კატ. გრუნტის დამუშავება ხელით გვერდზე დაყრით</t>
  </si>
  <si>
    <t>90</t>
  </si>
  <si>
    <t>91</t>
  </si>
  <si>
    <t>92</t>
  </si>
  <si>
    <t>94</t>
  </si>
  <si>
    <t>თხრილის შევსება ქვიშით ფრაქცია (0.5-5) მმ მსუბუქი დატკეპნით (K=0.98-1.25) მილის ქვეშ 15სმ და მილის ზემოდან 30სმ</t>
  </si>
  <si>
    <t>95</t>
  </si>
  <si>
    <t>96</t>
  </si>
  <si>
    <t>97</t>
  </si>
  <si>
    <t>ჭის ქვაბულის კედლების გამაგრება</t>
  </si>
  <si>
    <t>98</t>
  </si>
  <si>
    <t>98-1</t>
  </si>
  <si>
    <t>99</t>
  </si>
  <si>
    <t>99-1</t>
  </si>
  <si>
    <t>100</t>
  </si>
  <si>
    <t>101</t>
  </si>
  <si>
    <t>102</t>
  </si>
  <si>
    <t>102-1</t>
  </si>
  <si>
    <t>103</t>
  </si>
  <si>
    <t>104</t>
  </si>
  <si>
    <t>ფოლადის მილის d=159/5 მმ დეზინფექცია ქლორიანი წყლით და გამორეცხვა</t>
  </si>
  <si>
    <t>105</t>
  </si>
  <si>
    <t>105-1</t>
  </si>
  <si>
    <t>106</t>
  </si>
  <si>
    <t>107</t>
  </si>
  <si>
    <t>ფოლადის მილის d=114/4.5 მმ დეზინფექცია ქლორიანი წყლით და გამორეცხვა</t>
  </si>
  <si>
    <t>108</t>
  </si>
  <si>
    <t>109-1</t>
  </si>
  <si>
    <t>109</t>
  </si>
  <si>
    <t>110</t>
  </si>
  <si>
    <t>ფოლადის მილის d=89/4.5 მმ დეზინფექცია ქლორიანი წყლით და გამორეცხვა</t>
  </si>
  <si>
    <t>111</t>
  </si>
  <si>
    <t>111-1</t>
  </si>
  <si>
    <t>112</t>
  </si>
  <si>
    <t>113</t>
  </si>
  <si>
    <t>114</t>
  </si>
  <si>
    <t>114-1</t>
  </si>
  <si>
    <t>115</t>
  </si>
  <si>
    <t>116</t>
  </si>
  <si>
    <t>117</t>
  </si>
  <si>
    <t>118</t>
  </si>
  <si>
    <t>118-1</t>
  </si>
  <si>
    <t>119</t>
  </si>
  <si>
    <t>119-1</t>
  </si>
  <si>
    <t>120</t>
  </si>
  <si>
    <t>120-1</t>
  </si>
  <si>
    <t>121</t>
  </si>
  <si>
    <t>121-1</t>
  </si>
  <si>
    <t>122</t>
  </si>
  <si>
    <t>122-1</t>
  </si>
  <si>
    <t>123</t>
  </si>
  <si>
    <t>123-1</t>
  </si>
  <si>
    <t>124</t>
  </si>
  <si>
    <t>124-1</t>
  </si>
  <si>
    <t>125</t>
  </si>
  <si>
    <t>125-1</t>
  </si>
  <si>
    <t>126</t>
  </si>
  <si>
    <t>126-1</t>
  </si>
  <si>
    <t>127</t>
  </si>
  <si>
    <t>127-1</t>
  </si>
  <si>
    <t>128</t>
  </si>
  <si>
    <t>128-1</t>
  </si>
  <si>
    <t>129</t>
  </si>
  <si>
    <t>129-1</t>
  </si>
  <si>
    <t>130</t>
  </si>
  <si>
    <t>130-1</t>
  </si>
  <si>
    <t>131</t>
  </si>
  <si>
    <t>131-1</t>
  </si>
  <si>
    <t>132</t>
  </si>
  <si>
    <t>132-1</t>
  </si>
  <si>
    <t>133</t>
  </si>
  <si>
    <t>133-1</t>
  </si>
  <si>
    <t>134</t>
  </si>
  <si>
    <t>134-1</t>
  </si>
  <si>
    <t>წყლის ფილტრი d=80 მმ</t>
  </si>
  <si>
    <t>135</t>
  </si>
  <si>
    <t>135-1</t>
  </si>
  <si>
    <t>136</t>
  </si>
  <si>
    <t>136-1</t>
  </si>
  <si>
    <t>137</t>
  </si>
  <si>
    <t>137-1</t>
  </si>
  <si>
    <t>137-2</t>
  </si>
  <si>
    <t>138</t>
  </si>
  <si>
    <t>138-1</t>
  </si>
  <si>
    <t>138-2</t>
  </si>
  <si>
    <t>პოლიეთილენის მილტუჩი d=110მმ</t>
  </si>
  <si>
    <t>139</t>
  </si>
  <si>
    <t>139-1</t>
  </si>
  <si>
    <t>139-2</t>
  </si>
  <si>
    <t>140</t>
  </si>
  <si>
    <t>პოლიეთ. სამკაპი d=90 მმ PN16</t>
  </si>
  <si>
    <t>140-1</t>
  </si>
  <si>
    <t>141</t>
  </si>
  <si>
    <t>პოლიეთ. მუხლი d=90 მმ α=90° PN16</t>
  </si>
  <si>
    <t>141-1</t>
  </si>
  <si>
    <t>142</t>
  </si>
  <si>
    <t>143</t>
  </si>
  <si>
    <t>ჩობალის d=273/6 მმ შეძენა-მოწყობა (3ცალი)</t>
  </si>
  <si>
    <t>143-1</t>
  </si>
  <si>
    <t>144</t>
  </si>
  <si>
    <t>ჩობალის d=165 მმ შეძენა-მოწყობა (2ცალი)</t>
  </si>
  <si>
    <t>144-1</t>
  </si>
  <si>
    <t>ჩობალი d=165 მმ</t>
  </si>
  <si>
    <t>145</t>
  </si>
  <si>
    <t>ჩობალის d=140 მმ შეძენა-მოწყობა (1ცალი)</t>
  </si>
  <si>
    <t>145-1</t>
  </si>
  <si>
    <t>146</t>
  </si>
  <si>
    <t>147</t>
  </si>
  <si>
    <t>პოლიეთილენის მილის პირაპირა შედუღების ადგილების შემოწმება d=110 მმ</t>
  </si>
  <si>
    <t>კომპ.</t>
  </si>
  <si>
    <t>1-1</t>
  </si>
  <si>
    <t>ტუმბო-აგრეგატის გაშვება გამართვა რევიზია</t>
  </si>
  <si>
    <t>ელექტროენერგიის ხარჯი აგრეგატის გამოცდისათვის</t>
  </si>
  <si>
    <t>კვტ.სთ.</t>
  </si>
  <si>
    <t>4-1</t>
  </si>
  <si>
    <t>ფოლადის გადამყვანი d=150/80 მმ მილტუჩებით</t>
  </si>
  <si>
    <t>5-1</t>
  </si>
  <si>
    <t>6-1</t>
  </si>
  <si>
    <t>9-1</t>
  </si>
  <si>
    <t>10-1</t>
  </si>
  <si>
    <t>11-1</t>
  </si>
  <si>
    <t>12-1</t>
  </si>
  <si>
    <t>თუჯის უკუსარქველი d=150 მმ PN16</t>
  </si>
  <si>
    <t>13-1</t>
  </si>
  <si>
    <t>კომპენსატორი ,,гумовый" d=80 მმ PN16 (2-ცალი)</t>
  </si>
  <si>
    <t>14-1</t>
  </si>
  <si>
    <t>15-1</t>
  </si>
  <si>
    <t>სარქველი დ=90მმ</t>
  </si>
  <si>
    <t>საპროექტო პოლიეთილენის დ=90 მმ მილის მოწყობა ზედმეტი და გამოყენებული წყლის (რეცხვა) გადამღვრელისთვის PN16</t>
  </si>
  <si>
    <t>16-1</t>
  </si>
  <si>
    <t>17</t>
  </si>
  <si>
    <t>ბეტონის საყრდენი ბალიში 2x0.6x0.35 მ (1 ცალი)
ბეტონის მარკა B-22.5</t>
  </si>
  <si>
    <t>18-1</t>
  </si>
  <si>
    <t>21</t>
  </si>
  <si>
    <t>პოლიპროპილენის მუხლი d=40 მმ α=90° PN16</t>
  </si>
  <si>
    <t>21-1</t>
  </si>
  <si>
    <t>გადამყვანი ამერიკანკა გ/ხრ, მოძრავი ქანჩით d=32(1"1/4) მმ PN16</t>
  </si>
  <si>
    <t>22-1</t>
  </si>
  <si>
    <t>23</t>
  </si>
  <si>
    <t>პოლიპროპილენი/ფოლადზე გადამყვანი შ/ხრ, მოძრავი ქანჩით d=40X32(1"1/4) მმ PN16</t>
  </si>
  <si>
    <t>23-1</t>
  </si>
  <si>
    <t>პოლიპროპილენი/ფოლადზე გადამყვანი გ/ხრ, მოძრავი ქანჩით d=40X32(1"1/4) მმ PN16</t>
  </si>
  <si>
    <t>24-1</t>
  </si>
  <si>
    <t>25</t>
  </si>
  <si>
    <t>თითბერის ვენტილი d=32(1"1/4) მმ PN16 შიდა ხრახნით</t>
  </si>
  <si>
    <t>25-1</t>
  </si>
  <si>
    <t>27</t>
  </si>
  <si>
    <t>28</t>
  </si>
  <si>
    <t>პარანიტის სადები, სისქით 2 მმ მოწყობა სატუმბო სადგურის სადგამის ქვეშ</t>
  </si>
  <si>
    <t>ელექტრო ტალი ტვირთამწეობით Q=1,0 ტონა; H=5მ; N=1,88კვტ</t>
  </si>
  <si>
    <t>31-1</t>
  </si>
  <si>
    <t>მეტალის ელემენტების დამუშავება ანტიკოროზიული გრუნტით ,,პრაიმერი"</t>
  </si>
  <si>
    <t>მეტალის ელემენტების შეღებვა ზეთოვანი საღებავით</t>
  </si>
  <si>
    <t>ღორღის საფუძვლის მოწყობა</t>
  </si>
  <si>
    <t>ლითონის ჩასატანებელი დეტალების მოწყობა (არმატურა 0.004ტნ, ფოლადის ფურცელი 0.01696ტნ)</t>
  </si>
  <si>
    <t>სარინელი</t>
  </si>
  <si>
    <t>IV კატ. გრუნტის დამუშავება ხელით, გვერდზე დაყრით</t>
  </si>
  <si>
    <t>ეზოს ტერიტორიის მოშანდაკება -ღორღი(ფრაქცია 0-40) 20 სმ-ზე</t>
  </si>
  <si>
    <t>ექსტერიერის კეთილმოწყობის სამუშაოები</t>
  </si>
  <si>
    <t>კედელზე მინაბოჭკვანი სამალიარო ბადის მოწყობა</t>
  </si>
  <si>
    <t>კედლების დაგრუნტვა „პრაიმერით“</t>
  </si>
  <si>
    <t>კვ.მ</t>
  </si>
  <si>
    <t>ინტერიერის კეთილმოწყობის სამუშაოები</t>
  </si>
  <si>
    <t>კედლების შიდა ზედაპირის ლესვა ქვიშა-ცემენტის ხსნარით</t>
  </si>
  <si>
    <t>კედლების დაგრუნტვა „გრუნტით“</t>
  </si>
  <si>
    <t>ბლოკისა კედლის ღებვა წყალ-ემულსიის საღებავით RAL 9001</t>
  </si>
  <si>
    <t>19</t>
  </si>
  <si>
    <t>პლინტუსების მოწყობა კერამიკული ფილებისაგან</t>
  </si>
  <si>
    <t>სახურავის მოწყობა</t>
  </si>
  <si>
    <t>კვ.მ.</t>
  </si>
  <si>
    <t>გადახურვის რკინაბეტონის ფილის ზედაპირზე ყინვაგამძლე წებოცემენტის ფენის მოწყობა სისქით 0.5მმ.</t>
  </si>
  <si>
    <t>სახურავზე მოჭიმვის მოწყობა ქვიშა-ცემენტის ხსნარით, სისქით 5 სმ Ф 4მმ - იანი მავთულბადე 10*10 - ზე ბიჟით.</t>
  </si>
  <si>
    <t>ორი ფენა ლინოკრომის (მინაქსოვილის) მოწყობა</t>
  </si>
  <si>
    <t>პარაპეტის თავსახურის სამაგრი კრონშტეინი: ზოლოვანი(50*5, L=450მმ, ბიჯი 300მმ).</t>
  </si>
  <si>
    <t>სახურავის წყალგამყვანი ჰორიზონტალური ღარი D=100მმ. მოწყობა</t>
  </si>
  <si>
    <t>ლითონის კარის შეღებვა ზეთოვანი საღებავით 2-ჯერ (ლურჯი ფერის)</t>
  </si>
  <si>
    <t>კარებზე თობოიზოლაციის მოწყობა</t>
  </si>
  <si>
    <t>ლითონის დამცავი ცხაური (გისოსი)</t>
  </si>
  <si>
    <t>ლითონის კარკასის დაგრუნტვა ანტიკოროზიული გრუნტით</t>
  </si>
  <si>
    <t>სადრენაჟო ცხაურის მოწყობა ზომით 500*1000მმ (იხ.პროექტი)</t>
  </si>
  <si>
    <t>მეტალოპლასმასის ფანჯრები</t>
  </si>
  <si>
    <t>მეტალოპლასმასის ფანჯრის მოწყობა, გაღებისა და გადმოკიდების მექანიზმით 150X120 1ც.</t>
  </si>
  <si>
    <t>კედლის გახვრეტა კიბის სამონტაჟო დეტალებისთვის</t>
  </si>
  <si>
    <t>ლითონის კიბის დამზადება-მონტაჟი (იხ.პროექტი)</t>
  </si>
  <si>
    <t>II კატ. გრუნტის დამუშავება ა/თვითმცლელით დატვირთვით</t>
  </si>
  <si>
    <t>ლითონის ჩასატანებელი დეტალების მოწყობა (არმატურა 0.061ტნ, ფოლადის ფურცელი 0.09212ტნ) 49-ცალი</t>
  </si>
  <si>
    <t>შემოღობვის არქიტექტორული ნაწილი</t>
  </si>
  <si>
    <t>პანელური ღობის მოწყობა (იხ.პროექტი)</t>
  </si>
  <si>
    <t>პანელური ღობის ზემოთ დამატებითი მოხრილი მილკვადრატების და სამრიგიანი მოთუთიებული ლითონის ეკალმავთულის შეძენა, მოწყობა (იხ.პროექტი)</t>
  </si>
  <si>
    <t>ლითონის ჭიშკრის მოწყობა (1 ცალი) (იხ.პროექტი)</t>
  </si>
  <si>
    <t>ჭიშკრის შეღებვა ზეთოვანი საღებავით 2-ჯერ</t>
  </si>
  <si>
    <t>კუტიკარის შეღებვა ზეთოვანი საღებავით 2-ჯერ, ფერი შეთანხმდეს დამკვეთთან</t>
  </si>
  <si>
    <t>თავი I. მიწის სამუშაოები</t>
  </si>
  <si>
    <t>ქვიშის ფენის მოწყობა, კაბელის ქვეშ (ქვიშა-4.2კუბ.მ)</t>
  </si>
  <si>
    <t>ორმო შევსება ბეტონის სხნარით</t>
  </si>
  <si>
    <t>1 დგარი.</t>
  </si>
  <si>
    <t>0.4კვ-ს გამანაწილებელი კარადა ლითონის 18 მოდულიანი ავტომატური ამომრთველებისთვის საკეტით</t>
  </si>
  <si>
    <t>გამანაწილებელი კოლოფი</t>
  </si>
  <si>
    <t>ფოტორელე 220ვ მონტაჟი</t>
  </si>
  <si>
    <t>ერთფაზა მაგნიტური გამშვები 10ა 220ვ</t>
  </si>
  <si>
    <r>
      <t>მ</t>
    </r>
    <r>
      <rPr>
        <b/>
        <vertAlign val="superscript"/>
        <sz val="10"/>
        <rFont val="Segoe UI"/>
        <family val="2"/>
      </rPr>
      <t>2</t>
    </r>
  </si>
  <si>
    <r>
      <t>მ</t>
    </r>
    <r>
      <rPr>
        <vertAlign val="superscript"/>
        <sz val="10"/>
        <rFont val="Segoe UI"/>
        <family val="2"/>
      </rPr>
      <t>3</t>
    </r>
  </si>
  <si>
    <r>
      <t>მ</t>
    </r>
    <r>
      <rPr>
        <vertAlign val="superscript"/>
        <sz val="10"/>
        <color indexed="8"/>
        <rFont val="Segoe UI"/>
        <family val="2"/>
      </rPr>
      <t>3</t>
    </r>
  </si>
  <si>
    <r>
      <t>მ</t>
    </r>
    <r>
      <rPr>
        <vertAlign val="superscript"/>
        <sz val="10"/>
        <color indexed="8"/>
        <rFont val="Segoe UI"/>
        <family val="2"/>
      </rPr>
      <t>2</t>
    </r>
  </si>
  <si>
    <r>
      <t>მ</t>
    </r>
    <r>
      <rPr>
        <vertAlign val="superscript"/>
        <sz val="10"/>
        <rFont val="Segoe UI"/>
        <family val="2"/>
      </rPr>
      <t>2</t>
    </r>
  </si>
  <si>
    <t>ა/ბეტონის საფარის გვერდეთი კონტურების ჩახერხვა 10 სმ სიღრმეზე ორ ზოლად</t>
  </si>
  <si>
    <t>ნაფრეზი გრანულატის ავტოთვითმცლელით გატანა 25 კმ და დასაწყობება შემსყიდველის მიერ მითითებულ ადგილზე</t>
  </si>
  <si>
    <t>III კატ. გრუნტის დამუშავება ექსკავატორით ჩამჩის მოცულობით 0.5 მ3 გვერდზე დაყრით</t>
  </si>
  <si>
    <t>გრუნტის დატვირთვა ავ/თვითმც. ექსკავატორით ჩამჩის ტევადობით 0,5 მ3</t>
  </si>
  <si>
    <t>ხელით დამუშავებული გვერდზე დაყრილი გრუნტის დატვირთვა ხელით ავ/თვითმცლელზე</t>
  </si>
  <si>
    <t>დამუშავებული გრუნტის გატანა ა/თვითმცლელებით 25კმ</t>
  </si>
  <si>
    <t>IV კატ. გრუნტის დამუშავება ექსკავატორით ჩამჩის მოცულობით 0.5 მ3 ა/მ დატვირთვით (თხრილში)</t>
  </si>
  <si>
    <t>თხრილის შევსება ქვიშა-ხრეშოვა- ნი ნარევით (ფრაქცია 0-120 მმ) მექანიზმის გამოყენებით, 50 მ-ზე გადაადგილებით, 10 ტ-იანი პნევმოსვლიანი სატკეპნით (k=0.98-1.25)</t>
  </si>
  <si>
    <t>რკ/ბეტონის ანაკრები წრიული ჭის შეძენა-მონტაჟი d=1.5 მ, hსრ=1.90 მ. B-22.5 M-300, (თუჯის ხუფით) 25 ტ გამძლეობაზე (ჭების ელემენტების გადაბმის ადგილებში B-7 M-100, W-8 ქვიშა-ცემენტის ხსნარი წყალშეუღწევადი დანამატით) (ჰიდროიზოლაციით)</t>
  </si>
  <si>
    <t>თუჯის ჩარჩო ხუფი 65 სმ</t>
  </si>
  <si>
    <t>რკ/ბეტონის ანაკრები წრიული ჭის 4-კომპლექტის შეძენა-მონტაჟი d=1.0 მ, hსრ=1.8 მ. B-22.5 M-300, (თუჯის ხუფით) 25 ტ გამძლეობაზე (ჭების ელემენტების გადაბმის ადგილებში B-7 M-100, W-8 ქვიშა-ცემენტის ხსნარი წყალშეუღწევადი დანამატით) (იხ. პროექტი)</t>
  </si>
  <si>
    <t>რკ/ბეტონის ანაკრები წრიული ჭის 1-კომპლექტის შეძენა-მონტაჟი d=1.0 მ, hსრ=1.6 მ. B-22.5 M-300, (თუჯის ხუფით) 25 ტ გამძლეობაზე (ჭების ელემენტების გადაბმის ადგილებში B-7 M-100, W-8 ქვიშა-ცემენტის ხსნარი წყალშეუღწევადი დანამატით) (იხ. პროექტი)</t>
  </si>
  <si>
    <t>ფოლადის სპირალური მილის d=200 (219/5) მმ ქარხნული გარე და შიდა ჰიდროიზოლაციით შეძენა-მონტაჟი</t>
  </si>
  <si>
    <t>ფოლადის სპირალური მილის d=200 (219/5) მმ</t>
  </si>
  <si>
    <t>ფოლადის სპირალური მილის d=200 (219/5) მმ ჰიდრავლიკური გამოცდა</t>
  </si>
  <si>
    <t>ფოლადის სპირალური მილის d=200 (219/5) მმ დეზინფექცია ქლორიანი წყლით და გამორეცხვა</t>
  </si>
  <si>
    <t>ფოლადის სპირალური მილის d=200 (219/5) მმ ქარხნული გარე და შიდა ჰიდროიზოლაციით შეძენა-მონტაჟი (რეზერვუარში)</t>
  </si>
  <si>
    <t>ფოლადის სწორნაკერიანი მილის d=80 (89/4.5) მმ ქარხნული გარე ჰიდროიზოლაციით შეძენა-მონტაჟი</t>
  </si>
  <si>
    <t>ფოლადის სწორნაკერიანი მილის d=80 (89/4.5) მმ ჰიდრავლიკური გამოცდა</t>
  </si>
  <si>
    <t>ფოლადის სწორნაკერიანი მილის d=80 (89/4.5) მმ დეზინფექცია ქლორიანი წყლით და გამორეცხვა</t>
  </si>
  <si>
    <t>პოლიეთილენის მილის PE 100 SDR11 PN16 d=160 მმ (პირაპირა შედუღებით) შეძენა-მონტაჟი,</t>
  </si>
  <si>
    <t>მილი PE 100 SDR11 PN16 d=160 მმ</t>
  </si>
  <si>
    <t>წყალსადენის პოლიეთილენის მილის PE 100 SDR 11 PN16 d=160 მმ ჰიდრავლიკური გამოცდა</t>
  </si>
  <si>
    <t>პოლიეთილენის მილის PE 100 SDR11 PN16 d=160 მმ მილის დეზინფექცია ქლორიანი წყლით და გამორეცხვა</t>
  </si>
  <si>
    <t>პოლიეთილენის მილის PE 100 SDR11 PN16 d=90 მმ (პირაპირა შედუღებით) შეძენა-მონტაჟი,</t>
  </si>
  <si>
    <t>მილი PE 100 SDR11 PN16 d=90 მმ</t>
  </si>
  <si>
    <t>წყალსადენის პოლიეთილენის მილის PE 100 SDR 11 PN16 d=90 მმ ჰიდრავლიკური გამოცდა</t>
  </si>
  <si>
    <t>პოლიეთილენის მილის PE 100 SDR11 PN16 d=90 მმ მილის დეზინფექცია ქლორიანი წყლით და გამორეცხვა</t>
  </si>
  <si>
    <t>პოლიეთილენის მილის PE 100 SDR11 PN16 d=75 მმ (პირაპირა შედუღებით) შეძენა-მონტაჟი</t>
  </si>
  <si>
    <t>მილი PE 100 SDR11 PN16 d=75 მმ</t>
  </si>
  <si>
    <t>წყალსადენის პოლიეთილენის მილის PE 100 SDR 11 PN16 d=75 მმ ჰიდრავლიკური გამოცდა</t>
  </si>
  <si>
    <t>პოლიეთილენის მილის PE 100 SDR11 PN16 d=75 მმ მილის დეზინფექცია ქლორიანი წყლით და გამორეცხვა</t>
  </si>
  <si>
    <t>პოლიეთილენის შემაერთებელი ქურო PE 100 PN16 d=160 მმ</t>
  </si>
  <si>
    <t>პოლიეთილენის შემაერთებელი ელ.ქურო PE 100 PN16 d=160 მმ</t>
  </si>
  <si>
    <t>ფოლადის d=150 მმ მილტუჩა მოწყობა</t>
  </si>
  <si>
    <t>ფოლადის d=150 მმ მილტუჩა</t>
  </si>
  <si>
    <t>ფოლადის d=80 მმ მილტუჩა მოწყობა</t>
  </si>
  <si>
    <t>ფოლადის d=80 მმ მილტუჩა</t>
  </si>
  <si>
    <t>ფოლადის მილყელი d 150 მმ L=0.2 მოწყობა (ცალი-1)</t>
  </si>
  <si>
    <t>ფოლადის მილი დ=150 მმ</t>
  </si>
  <si>
    <t>ურდული d=150 მმ PN16 შეძენა-მოწყობა</t>
  </si>
  <si>
    <t>ურდული d=150 მმ PN16</t>
  </si>
  <si>
    <t>ურდული d=80 მმ PN16 შეძენა-მოწყობა</t>
  </si>
  <si>
    <t>ურდული d=80 მმ PN16</t>
  </si>
  <si>
    <t>ურდული d=65 მმ PN16 შეძენა-მოწყობა</t>
  </si>
  <si>
    <t>ურდული d=65 მმ PN16</t>
  </si>
  <si>
    <t>ურდული d=50 მმ PN16 შეძენა-მოწყობა</t>
  </si>
  <si>
    <t>ურდული d=50 მმ PN16</t>
  </si>
  <si>
    <t>ვანტუზის d=50 მმ შეძენა-მოწყობა</t>
  </si>
  <si>
    <t>ვანტუზის d=50 მმ</t>
  </si>
  <si>
    <t>პოლიეთილენის ადაპტორის მილტუჩით d=160 მმ შეძენა-მოწყობა</t>
  </si>
  <si>
    <t>პოლიეთილენის ადაპტორი d=160 მმ</t>
  </si>
  <si>
    <t>პოლიეთილენის ადაპტორის მილტუჩით d=90 მმ შეძენა-მოწყობა</t>
  </si>
  <si>
    <t>პოლიეთილენის ადაპტორი d=90 მმ</t>
  </si>
  <si>
    <t>პოლიეთილენის ადაპტორის მილტუჩით d=75 მმ შეძენა-მოწყობა</t>
  </si>
  <si>
    <t>პოლიეთილენის ადაპტორი d=75 მმ</t>
  </si>
  <si>
    <t>პოლიეთილენის სამკაპი d 160X90X160 მმ PN16</t>
  </si>
  <si>
    <t>პოლიეთილენის სამკაპი d 160/75/160 მმ PN16</t>
  </si>
  <si>
    <t>სახანძრო მიწისქვედა ჰიდრანტი</t>
  </si>
  <si>
    <t>ფოლადის მუხლი მილტუჩებით d=80 მმ α=90˚ (ქვესადგამით) მოწყობა</t>
  </si>
  <si>
    <t>ფოლადის მუხლის დ=80 მმ α=90º</t>
  </si>
  <si>
    <t>ფოლადის მილყელი მილტუჩებით d 80 მმ L=0.20 მ</t>
  </si>
  <si>
    <t>ფოლადის მილტუჩი d=80 მმ PN16</t>
  </si>
  <si>
    <t>საპროექტო ფოლადის საყრდენი მილის d=51/3 მმ L=300 მმ, ფოლადის ფურცლით შეძენა-მოწყობა (4-ცალი)</t>
  </si>
  <si>
    <t>საპროექტო ფოლადის საყრდენი მილის d=32/3 მმ L=300 მმ, ფოლადის ფურცლით შეძენა-მოწყობა (1-ცალი)</t>
  </si>
  <si>
    <t>გაზინთული (გაპოხილი) ძენძი 21 მეტრი ჩობალებისთვის</t>
  </si>
  <si>
    <t>სასიგნალო ლენტის (შიდა მხრიდან უჟანგავი ზოლით) შეძენა და მოწყობა თხრილში</t>
  </si>
  <si>
    <t>რეზერვუარის კედელში ღიობის მოწყობა</t>
  </si>
  <si>
    <t>ღიობის დამუშავება ქსაიპექსის კონცენტრატის 0.8კგ/1მ² 2 ფენით</t>
  </si>
  <si>
    <t>საპრ. ფოლადის d=219/5 მმ მილის გატარება d=273/6 მმ ჩობალში, მილსა და ჩობალს შორის მოდულური საგმანი რგოლის შეძენა-მოწყობა "Lu-GT 300 -19" (19 ელემენტისგან შემდგარი რგოლი) ან ანალოგი, სასმელი წყლისთვის KTW/V2A</t>
  </si>
  <si>
    <t>მოდულური საგმანი რგოლის შეძენა-მოწყობა "Lu-GT 300 -19" (19 ელემენტისგან შემდგარი რგოლი) ან ანალოგი, სასმელი წყლისთვის KTW/V2A</t>
  </si>
  <si>
    <t>რეზერვუარის ჰიდრავლიკური გამოცდა წყალშეუღწევადობაზე რეზერვუარში 0.8 მ-მდე</t>
  </si>
  <si>
    <t>IV კატ. გრუნტის დამუშავება ექსკავატორით ჩამჩის მოცულობით 0.5 მ3 ა/მ დატვირთვით</t>
  </si>
  <si>
    <t>დამუშავებული გრუნტის ა/თვითმცლელებით და გატანა 25კმ</t>
  </si>
  <si>
    <t>თხრილის შევსება ქვიშა-ხრეშოვა- ნი ნარევით (ფრაქცია 0-80, 0-120 მმ) მექანიზმის გამოყენებით, 50 მ-ზე გადაადგილებით, 10 ტ-იანი პნევმოსვლიანი სატკეპნით (k=0.98-1.25)</t>
  </si>
  <si>
    <t>თხრილის შევსება ღორღით (ფრაქცია 0-40 მმ) მექანიზმის გამოყენებით, 50 მ-ზე გადაადგილებით, დატკეპნით (K=0.98-1.25)</t>
  </si>
  <si>
    <t>წყალსადენის რკ/ბეტონის ანაკრები წრიული 1-კომპლექტი ჭის შეძენა-მონტაჟი d=2 მ, hსრ=2.2 მ. B-22.5 M-300, (თუჯის ხუფით) 25 ტ გამძლეობაზე (ჭების ელემენტების გადაბმის ადგილებში B-7 M-100, W-8 ქვიშა-ცემენტის ხსნარი წყალშეუღწევადი დანამატით) ჰიდროიზოლაციით (იხ. პროექტი)</t>
  </si>
  <si>
    <t>რკ/ბეტონის ანაკრები წრიული ჭის 3-კომპლექტის შეძენა-მონტაჟი d=1.0 მ, hსრ=1.8 მ. B-22.5 M-300, (თუჯის ხუფით) 25 ტ გამძლეობაზე (ჭების ელემენტების გადაბმის ადგილებში M-100, W-8 ქვიშა-ცემენტის ხსნარი წყალშეუღწევადი დანამატით) (იხ. პროექტი)</t>
  </si>
  <si>
    <t>ფოლადის სწორნაკერიანი d=159/5 მმ მილის მონტაჟი,</t>
  </si>
  <si>
    <t>ფოლადის მილი d=159/5 მმ</t>
  </si>
  <si>
    <t>ფოლადის მილის d=159/5 მმ ჰიდრავლიკური გამოცდა</t>
  </si>
  <si>
    <t>ფოლადის სწორნაკერიანი d=114/4.5 მმ მილის მონტაჟი,</t>
  </si>
  <si>
    <t>ფოლადის მილი d=114/4.5 მმ</t>
  </si>
  <si>
    <t>ფოლადის მილის d=114/4.5 მმ ჰიდრავლიკური გამოცდა</t>
  </si>
  <si>
    <t>ფოლადის სწორნაკერიანი d=89/4.5 მმ მილის მონტაჟი,</t>
  </si>
  <si>
    <t>ფოლადის მილი d=89/4.5 მმ</t>
  </si>
  <si>
    <t>ფოლადის მილის d=89/4.5 მმ ჰიდრავლიკური გამოცდა</t>
  </si>
  <si>
    <t>პოლიეთილენის მილის PE 100 SDR11 PN16 d=110 მმ (პირაპირა შედუღებით) შეძენა-მონტაჟი,</t>
  </si>
  <si>
    <t>მილი PE 100 SDR11 PN16 d=110 მმ</t>
  </si>
  <si>
    <t>წყალსადენის პოლიეთილენის მილის PE 100 SDR 11 PN16 d=110 მმ ჰიდრავლიკური გამოცდა</t>
  </si>
  <si>
    <t>პოლიეთილენის მილის PE 100 SDR11 PN16 d=110 მმ მილის დეზინფექცია ქლორიანი წყლით და გამორეცხვა</t>
  </si>
  <si>
    <t>სასიგნალო ლენტის შეძენა და მოწყობა თხრილში</t>
  </si>
  <si>
    <t>ფოლადის მუხლი d=150 მმ α=90° PN16 მოწყობა</t>
  </si>
  <si>
    <t>ფოლადის მუხლი d=150 მმ α=90° PN16</t>
  </si>
  <si>
    <t>ფოლადის მუხლი d=80 მმ α=90˚ მოწყობა</t>
  </si>
  <si>
    <t>ფოლადის მუხლი d=80 მმ α=45˚ მოწყობა</t>
  </si>
  <si>
    <t>ფოლადის მუხლის დ=80 მმ α=45º</t>
  </si>
  <si>
    <t>ფოლადის სამკაპი d 150 მმ</t>
  </si>
  <si>
    <t>ფოლადის სამკაპი d 150მმ</t>
  </si>
  <si>
    <t>ფოლადის სამკაპი d=150/80 მმ</t>
  </si>
  <si>
    <t>ფოლადის სამკაპი მილტუჩით d=80/50 მმ</t>
  </si>
  <si>
    <t>ფოლადის გადამყვანი d=150/100 მმ</t>
  </si>
  <si>
    <t>ფოლადის გადამყვანი d=150/80 მმ</t>
  </si>
  <si>
    <t>ფოლადის მილყელი d 80 მმ L=0.3 მოწყობა (ცალი-2)</t>
  </si>
  <si>
    <t>ფოლადის მილი დ=80 მმ</t>
  </si>
  <si>
    <t>ფოლადის d=100 მმ მილტუჩა მოწყობა</t>
  </si>
  <si>
    <t>ფოლადის d=100 მმ მილტუჩა</t>
  </si>
  <si>
    <t>ურდული d=100 მმ PN16 შეძენა-მოწყობა</t>
  </si>
  <si>
    <t>ურდული d=100 მმ PN16</t>
  </si>
  <si>
    <t>წყლის ფილტრის d=80 მმ შეძენა, მოწყობა</t>
  </si>
  <si>
    <t>წნევის რეგულატორის d=80 მმ შეძენა-მოწყობა</t>
  </si>
  <si>
    <t>წნევის რეგულატორის d=80 მმ</t>
  </si>
  <si>
    <t>პოლიეთილენის ადაპტორის მილტუჩით d=110 მმ შეძენა-მოწყობა</t>
  </si>
  <si>
    <t>პოლიეთილენის ადაპტორი d=110 მმ</t>
  </si>
  <si>
    <t>გაზინთული (გაპოხილი) ძენძი 24 მეტრი ჩობალებისთვის</t>
  </si>
  <si>
    <t>სატუმბო სადგური</t>
  </si>
  <si>
    <t>ავტომატური ტუმბო-აგრეგატის მოწყობა (4+1), წარმადობა Q=36 მ3/სთ; H=70 მ; Pდადგ=20კვტ. ერთი ტუმბოს ხარჯი Q=9 მ³/სთ; H=70 მ N=4.0 კვტ სიხშირული მართვის კოპლექტაციით: ავტომატური მართვის კარადა: სიხშირის რეგულატორით, მშრალი სვლისგან დაცვის რელეთი, მიწასთან მოკლე შეერთების დაცვის რელეთი, ფაზის დაკარგვისგან დაცვის რელეთი. დამწნეხი და შემწოვი კოლექტორით; მანომეტრი დამწნეხ და შემწოვ კოლექტორზე; წნევის სენსორი;</t>
  </si>
  <si>
    <t>გამაფართოვებელი ავზის 100ლ მოწყობა</t>
  </si>
  <si>
    <t>ფოლადის ყრუმილტუჩი d=80 მმ</t>
  </si>
  <si>
    <t>უკუსარქველი d=150 მმ PN16</t>
  </si>
  <si>
    <t>მილის დამხშობი სარქველი (გადამღვრელი მილის ბლოში) d=90 მმ</t>
  </si>
  <si>
    <t>პოლიეთილენის მილი დ=90 მმ PN16</t>
  </si>
  <si>
    <t>პოლიპროპილენის მილი d=40 მმ; შეძენა-მონტაჟი,</t>
  </si>
  <si>
    <t>პოლიპროპილენის მილი d=40 მმ;</t>
  </si>
  <si>
    <t>პოლიპროპილენის მილი d=40 მმ; ჰიდრავლიკური გამოცდა</t>
  </si>
  <si>
    <t>პოლიპროპილენის d=40 მმ; მილის დეზინფექცია ქლორიანი წყლით და გამორეცხვა</t>
  </si>
  <si>
    <t>გაზინთული (გაპოხილი) ძენძი 8 მეტრი ჩობალებისთვის</t>
  </si>
  <si>
    <t>უჟანგავი ლითონის ქანჩი ჭანჭიკით M16 მმ შეძენა-მოწყობა</t>
  </si>
  <si>
    <t>II კატ. გრუნტის დამუშავება ექსკავატორით ჩამჩის მოცულობით 0.5 მ3 ა/მ დატვირთვით</t>
  </si>
  <si>
    <t>III კატ. გრუნტის დამუშავება ექსკავატორით ჩამჩის მოცულობით 0.5 მ3 ა/მ დატვირთვით</t>
  </si>
  <si>
    <t>ბალასტის საგების მოწყობა რკინა-ბეტონის ფილის ქვეშ 0-120 ფრაქცია</t>
  </si>
  <si>
    <t>მონოლითური საძირკვლისა მოწყობა B-25 (არმატურა 0.43ტნ)</t>
  </si>
  <si>
    <t>მონოლითური სვეტების მოწყობა B-25 (არმატურა 0.35ტნ)</t>
  </si>
  <si>
    <t>რკ/ბეტონის კოჭების მოწყობა ბეტონით B-25 (არმატურა 0.209ტნ)</t>
  </si>
  <si>
    <t>მონოლითური იატაკის ფილის მოწყობა +3.65 ნიშნულზე ბეტონით B-25 (არმატურა 0.551ტნ)</t>
  </si>
  <si>
    <t>რკ/ბეტონის კოჭების მოწყობა ბეტონით B-25 (არმატურა 0.105ტნ)</t>
  </si>
  <si>
    <t>მონორელსის შეძენა ტელფერისთვის, მოწყობა (ორტესებრი კოჭი N20; ლ=6.8მ)</t>
  </si>
  <si>
    <t>კედლის წყობა 20 სმ სისქის ბეტონის ბლოკით პარაპეტის ჩათვლით(400*200*200)მმ</t>
  </si>
  <si>
    <t>ღორღის დაყრა 10 სმ სისქით (ფრაქცია 0-40) მოწყობა დატკეპნით</t>
  </si>
  <si>
    <t>სარინელის მოწყობა ბეტონით B25 - სისქით 10სმ</t>
  </si>
  <si>
    <t>კედელზე თბოიზოლაციის ფენის მოწყობა 50მმ სისქის (XPS) ფილებით ყინვა გამძლე წებოცემენტის ხსნარზე</t>
  </si>
  <si>
    <t>კედლისა და პარაპეტის ლესვა ყინვა გამძლე წებოცემენტის ხსნარით ბადე-რაბიცაზე მინაბოჭკოვანი ბადეზე</t>
  </si>
  <si>
    <t>კედლისა და პარაპეტის დეკორატიული (მიუნხენური) ლესვა</t>
  </si>
  <si>
    <t>კედლისა და პარაპეტის ღებვა ფასადის წყალ-ემულსიის საღებავით (ფერი შეთანხმდეს შემსყიდველთან)</t>
  </si>
  <si>
    <t>ჭერის (მიუნხენური) ლესვა</t>
  </si>
  <si>
    <t>ჭერის დაგრუნტვა</t>
  </si>
  <si>
    <t>დამუშავებული ჭერის შეღებვა წყალემულსიური საღებავით ორჯერ</t>
  </si>
  <si>
    <t>იატაკის ქვიშაცემენტის ხსნარით მოჭიმვა, δ=3-6სმ.</t>
  </si>
  <si>
    <t>კერამოგრანიტის ფილები (330x330x20 მმ) მოწყობა ყინვა გამძლე წებოცემენტის ხსნარზე</t>
  </si>
  <si>
    <t>სახურავზე თბოიზოლაციის ფენის მოწყობა 50მმ სისქის (XPS ) ფილებით ყინვა გამძლე წებოცემენტის ხსნარზე</t>
  </si>
  <si>
    <t>პარაპეტის თავის შემოსვა 0,5მმ სისქის დაფერილი ფოლადის ფურცელით</t>
  </si>
  <si>
    <t>სახურავზე საცრემლური ფართუკის მოწყობა 0,5მმ სისქის მილკვადრატი 80*40*3. L=6.9 მ</t>
  </si>
  <si>
    <t>პოლიეთილენის ვერტიკალური წყალჩამყვანი მილის (წყალგამყვანი ძაბრით) შეძენა და მოწყობა d=120 მმ</t>
  </si>
  <si>
    <t>ლითონის კარი</t>
  </si>
  <si>
    <t>ლითონის კარის მოწყობა 1700x2400 (1 ცალი)</t>
  </si>
  <si>
    <t>კარში ცხაურის ფოლადის ზოლოვანა 60*4 მოწყობა</t>
  </si>
  <si>
    <t>ფანჯრის ღიობში გისოსის მოწყობა მილკვადრატებით 15*1 მმ ლ=29.58მ, თუნუქის უჟანგავი პერფორირებული ფურცელი 1.5მმ 1.8კვ.მ</t>
  </si>
  <si>
    <t>ლითონის კარკასი ლითონის ზეთოვანი საღებავით ორჯერ</t>
  </si>
  <si>
    <t>ფანჯრისათვის საცრემლური ფართუკის მოწყობა 0,5მმ სისქის დაფერილი ფოლადის ფურცელით 150X8 სმ 1ც.</t>
  </si>
  <si>
    <t>სახანძრო კიბის მოწყობა</t>
  </si>
  <si>
    <t>ლითონის კიბისა და ორტესებური ძელის შეღებვა ზეთოვანი საღებავით ორჯერ</t>
  </si>
  <si>
    <t>ბანერი PVC (პვხ)- ქაფისებრი მუყაოს მასალით ზომებით: 40X55სმ სისქით 5 მმ; (UV ბეჭვდის ტექნოლოგიით)</t>
  </si>
  <si>
    <t>ბანერი PVC (პვხ)- ქაფისებრი მუყაოს მასალით ზომებით: 60X85სმ სისქით 5 მმ; (UV ბეჭვდის ტექნოლოგიით)</t>
  </si>
  <si>
    <t>დამუშავებული გრუნტის გატანა ა/თვითმცლელებით 36კმ</t>
  </si>
  <si>
    <t>რკ/ბეტონის ცოკოლის კედლების მოწყობა ბეტონით B-25 (არმატურა 0.911ტნ)</t>
  </si>
  <si>
    <t>ლითონის კუტიკარის შეძენა და მოწყობა მოწყობა (1 ცალი) (იხ.პროექტი)</t>
  </si>
  <si>
    <t>ელექტროტექნიკური ნაწილი</t>
  </si>
  <si>
    <t>გრუნტის დამუშავება ხელით გვერძე დაყრით</t>
  </si>
  <si>
    <t>თხრილის შევსება ადგილო- ბრივი გაფხვიერებული გრუნტით, ხელით დატკეპნა</t>
  </si>
  <si>
    <t>ნარჩი გრუნტის მოსწორება ადგილზე ხელით</t>
  </si>
  <si>
    <t>სასიგნალო ლენტის შეძენა და მოწყობა ტრანშეაში</t>
  </si>
  <si>
    <t>გარე-განათების ფოლადის მილის დ=150მმ (5ცალი-35მ) ფოლადის მილი დ=60მმ დგარის სანათის სამაგრი (5ცალი-10მ); დამზადება ფოლადის ფურცელი 200*200*4მმ-5ცალი; მილზე სამაგრი კოლოფი სახურავით-5ცალი</t>
  </si>
  <si>
    <t>ლითონის განათების ბოძის მონტაჟი</t>
  </si>
  <si>
    <t>ანტიკოროზიული საღებავით არსებული ლითონის საყრდენების შეღებვა. საყრდენის სიმაღლე - 7.5 მეტრი, დიამეტრი-150 მმ საღებავით 2-ჯერ, ფერი შეთანხმდეს დამკვეთთან</t>
  </si>
  <si>
    <t>თავი II.სამონტაჟო სამუშაოები</t>
  </si>
  <si>
    <t>ლითონის კარადის საკეტით, ზომებით: (300X300X200) მმ შეძენა და მონტაჟი</t>
  </si>
  <si>
    <t>სამფაზა ავტომატური ამომრთველების 63ა, შეძენა და მონტაჟი</t>
  </si>
  <si>
    <t>სამფაზა ავტომატური ამომრთველების 40ა, შეძენა და მონტაჟი</t>
  </si>
  <si>
    <t>სამფაზა ავტომატური ამომრთველების 10ა, შეძენა და მონტაჟი</t>
  </si>
  <si>
    <t>ერთფაზა ავტომატური ამომრთველების 16 ა; 0.22კვ. დიფ. დაცვით შეძენა და მონტაჟი</t>
  </si>
  <si>
    <t>ერთფაზა ავტომატური ამომრთველების 6 ა; 0.22კვ. შეძენა და მონტაჟი</t>
  </si>
  <si>
    <t>პლასტმასის გოფრირებული მილის შეძენა და მოწყობა d=40 მმ</t>
  </si>
  <si>
    <t>პლასტმასის გოფრირებული მილის შეძენა და მოწყობა d=25 მმ</t>
  </si>
  <si>
    <t>სპილენძის ძარღვებიანი ორმაგი იზოლაციით კაბელის შეძენა და მონტაჟი კვეთით: (5X16) მმ2 0.4 კვ.</t>
  </si>
  <si>
    <t>სპილენძის ძარღვებიანი ორმაგი იზოლაციით კაბელის შეძენა და მონტაჟი კვეთით: (5X25) მმ2 0.4 კვ.</t>
  </si>
  <si>
    <t>სპილენძის ძარღვებიანი ორმაგი იზოლაციით კაბელის შეძენა და მონტაჟი კვეთით: (5X2.5) მმ2 0.4 კვ.</t>
  </si>
  <si>
    <t>სპილენძის ძარღვებიანი გამტარი შეძენა და მოწყობა კვეთით: (3X2.5) მმ2 0.22 კვ.</t>
  </si>
  <si>
    <t>სპილენძის ძარღვებიანი გამტარი შეძენა და მოწყობა კვეთით: ( 3 X1.5) მმ2 0.22 კვ.</t>
  </si>
  <si>
    <t>LED სანათი დიოდებით დახურული ტიპის სიმძ.20ვ ჭერზე მისადგმელი</t>
  </si>
  <si>
    <t>LED სანათი დიოდებით დახურული ტიპის სიმძ. 15 ვტ. 220 ვ. კედელზე მისადგმელი 1P65 გარე დაყენების</t>
  </si>
  <si>
    <t>შტეპსელური როზეტის დამიწების კონტაქტით ჰერმეტული შესრულებით შეძენა და მოწყობა 230 ვ. 10 ა.</t>
  </si>
  <si>
    <t>ორკლავიშიანი ამომრთველი დაყენების შეძენა და მოწყობა 220ვ. 10 ა. (ჰერმეტიული შესრულებით)</t>
  </si>
  <si>
    <t>გადასატანი სანათი აკუმლატორის ბატარეებით 60 ვტ;</t>
  </si>
  <si>
    <t>დამიწების გამტარის მონტაჟი ზოლოვანა 40X4 მმ</t>
  </si>
  <si>
    <t>დამიწების გამტარის მონტაჟი ზოლოვანა 25X4 მმ</t>
  </si>
  <si>
    <t>პლასტმასის საკაბელო არხი სახურავით (40X40მმ შეძენა და მოწყობა</t>
  </si>
  <si>
    <t>დამიწების სადენის 16 მმ</t>
  </si>
  <si>
    <t>ფოლადის გალვანიზირებული გლინულას შეძენა და მონტაჟი ლითონის კარადის დამიწებისათვის 16 მმ l=1.5მ;</t>
  </si>
  <si>
    <t>gwp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</si>
</sst>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_-* #,##0.00_р_._-;\-* #,##0.00_р_._-;_-* &quot;-&quot;??_р_._-;_-@_-"/>
    <numFmt numFmtId="166" formatCode="_(#,##0_);_(\(#,##0\);_(\ \-\ _);_(@_)"/>
    <numFmt numFmtId="169" formatCode="0.0"/>
    <numFmt numFmtId="170" formatCode="0.0000"/>
    <numFmt numFmtId="171" formatCode="0.000"/>
    <numFmt numFmtId="174" formatCode="0.00000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b/>
      <sz val="10"/>
      <color theme="1"/>
      <name val="Segoe UI"/>
      <family val="2"/>
    </font>
    <font>
      <sz val="10"/>
      <color theme="1"/>
      <name val="Segoe UI"/>
      <family val="2"/>
    </font>
    <font>
      <sz val="10"/>
      <color rgb="FFFF0000"/>
      <name val="Segoe UI"/>
      <family val="2"/>
    </font>
    <font>
      <sz val="10"/>
      <name val="Arial"/>
      <family val="2"/>
    </font>
    <font>
      <sz val="10"/>
      <color indexed="8"/>
      <name val="Segoe UI"/>
      <family val="2"/>
    </font>
    <font>
      <sz val="11"/>
      <name val="Times New Roman"/>
      <family val="1"/>
    </font>
    <font>
      <sz val="10"/>
      <name val="Arial Cyr"/>
    </font>
    <font>
      <b/>
      <vertAlign val="superscript"/>
      <sz val="10"/>
      <name val="Segoe UI"/>
      <family val="2"/>
    </font>
    <font>
      <vertAlign val="superscript"/>
      <sz val="10"/>
      <name val="Segoe UI"/>
      <family val="2"/>
    </font>
    <font>
      <vertAlign val="superscript"/>
      <sz val="10"/>
      <color indexed="8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5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3" fillId="0" borderId="0"/>
    <xf numFmtId="0" fontId="2" fillId="0" borderId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2" fillId="0" borderId="0" applyFont="0" applyFill="0" applyBorder="0" applyAlignment="0" applyProtection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9" fillId="0" borderId="0"/>
    <xf numFmtId="0" fontId="2" fillId="0" borderId="0"/>
    <xf numFmtId="164" fontId="2" fillId="0" borderId="0" applyFont="0" applyFill="0" applyBorder="0" applyAlignment="0" applyProtection="0"/>
    <xf numFmtId="0" fontId="9" fillId="0" borderId="0"/>
    <xf numFmtId="0" fontId="2" fillId="0" borderId="0"/>
    <xf numFmtId="0" fontId="1" fillId="0" borderId="0"/>
    <xf numFmtId="0" fontId="3" fillId="0" borderId="0"/>
    <xf numFmtId="0" fontId="11" fillId="0" borderId="0"/>
    <xf numFmtId="0" fontId="1" fillId="0" borderId="0"/>
    <xf numFmtId="0" fontId="12" fillId="0" borderId="0"/>
  </cellStyleXfs>
  <cellXfs count="148">
    <xf numFmtId="0" fontId="0" fillId="0" borderId="0" xfId="0"/>
    <xf numFmtId="0" fontId="5" fillId="2" borderId="9" xfId="1" applyFont="1" applyFill="1" applyBorder="1" applyAlignment="1" applyProtection="1">
      <alignment vertical="center"/>
      <protection locked="0"/>
    </xf>
    <xf numFmtId="43" fontId="4" fillId="2" borderId="9" xfId="6" applyFont="1" applyFill="1" applyBorder="1" applyAlignment="1" applyProtection="1">
      <alignment horizontal="center" vertical="center"/>
      <protection locked="0"/>
    </xf>
    <xf numFmtId="43" fontId="5" fillId="2" borderId="9" xfId="6" applyFont="1" applyFill="1" applyBorder="1" applyAlignment="1" applyProtection="1">
      <alignment horizontal="center" vertical="center"/>
      <protection locked="0"/>
    </xf>
    <xf numFmtId="0" fontId="4" fillId="2" borderId="9" xfId="1" applyFont="1" applyFill="1" applyBorder="1" applyAlignment="1">
      <alignment vertical="center"/>
    </xf>
    <xf numFmtId="43" fontId="5" fillId="2" borderId="9" xfId="6" applyFont="1" applyFill="1" applyBorder="1" applyAlignment="1">
      <alignment horizontal="center" vertical="center"/>
    </xf>
    <xf numFmtId="43" fontId="4" fillId="2" borderId="9" xfId="6" applyFont="1" applyFill="1" applyBorder="1" applyAlignment="1">
      <alignment horizontal="center" vertical="center"/>
    </xf>
    <xf numFmtId="0" fontId="5" fillId="2" borderId="9" xfId="1" applyFont="1" applyFill="1" applyBorder="1" applyAlignment="1">
      <alignment vertical="center"/>
    </xf>
    <xf numFmtId="0" fontId="5" fillId="2" borderId="6" xfId="1" applyFont="1" applyFill="1" applyBorder="1" applyAlignment="1">
      <alignment vertical="center"/>
    </xf>
    <xf numFmtId="43" fontId="5" fillId="2" borderId="6" xfId="6" applyFont="1" applyFill="1" applyBorder="1" applyAlignment="1">
      <alignment horizontal="center" vertical="center"/>
    </xf>
    <xf numFmtId="166" fontId="5" fillId="0" borderId="1" xfId="1" applyNumberFormat="1" applyFont="1" applyFill="1" applyBorder="1" applyAlignment="1">
      <alignment horizontal="right" vertical="center"/>
    </xf>
    <xf numFmtId="0" fontId="4" fillId="0" borderId="0" xfId="1" applyFont="1" applyFill="1" applyAlignment="1">
      <alignment vertical="center"/>
    </xf>
    <xf numFmtId="9" fontId="4" fillId="0" borderId="15" xfId="1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 wrapText="1"/>
    </xf>
    <xf numFmtId="9" fontId="4" fillId="2" borderId="9" xfId="12" applyFont="1" applyFill="1" applyBorder="1" applyAlignment="1" applyProtection="1">
      <alignment horizontal="center" vertical="center"/>
      <protection locked="0"/>
    </xf>
    <xf numFmtId="9" fontId="4" fillId="2" borderId="9" xfId="12" applyFont="1" applyFill="1" applyBorder="1" applyAlignment="1">
      <alignment horizontal="center" vertical="center"/>
    </xf>
    <xf numFmtId="9" fontId="5" fillId="2" borderId="9" xfId="12" applyFont="1" applyFill="1" applyBorder="1" applyAlignment="1">
      <alignment horizontal="center" vertical="center"/>
    </xf>
    <xf numFmtId="9" fontId="5" fillId="2" borderId="6" xfId="12" applyFont="1" applyFill="1" applyBorder="1" applyAlignment="1">
      <alignment horizontal="center" vertical="center"/>
    </xf>
    <xf numFmtId="0" fontId="4" fillId="2" borderId="14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vertical="center"/>
    </xf>
    <xf numFmtId="0" fontId="7" fillId="0" borderId="0" xfId="0" applyFont="1"/>
    <xf numFmtId="0" fontId="5" fillId="2" borderId="1" xfId="1" applyFont="1" applyFill="1" applyBorder="1" applyAlignment="1">
      <alignment vertical="center"/>
    </xf>
    <xf numFmtId="49" fontId="4" fillId="2" borderId="0" xfId="1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vertical="center"/>
    </xf>
    <xf numFmtId="49" fontId="4" fillId="2" borderId="8" xfId="1" applyNumberFormat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center" vertical="center"/>
    </xf>
    <xf numFmtId="1" fontId="4" fillId="2" borderId="9" xfId="1" applyNumberFormat="1" applyFont="1" applyFill="1" applyBorder="1" applyAlignment="1">
      <alignment horizontal="center" vertical="center"/>
    </xf>
    <xf numFmtId="0" fontId="7" fillId="0" borderId="0" xfId="0" applyFont="1" applyAlignment="1"/>
    <xf numFmtId="0" fontId="7" fillId="0" borderId="11" xfId="0" applyFont="1" applyBorder="1" applyAlignment="1"/>
    <xf numFmtId="0" fontId="5" fillId="0" borderId="1" xfId="1" applyFont="1" applyFill="1" applyBorder="1" applyAlignment="1">
      <alignment vertical="center"/>
    </xf>
    <xf numFmtId="49" fontId="4" fillId="2" borderId="13" xfId="1" applyNumberFormat="1" applyFont="1" applyFill="1" applyBorder="1" applyAlignment="1">
      <alignment horizontal="center" vertical="center"/>
    </xf>
    <xf numFmtId="1" fontId="4" fillId="2" borderId="12" xfId="1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4" fillId="0" borderId="11" xfId="19" applyFont="1" applyFill="1" applyBorder="1" applyAlignment="1" applyProtection="1">
      <alignment horizontal="center" vertical="center"/>
      <protection locked="0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1" xfId="1" applyFont="1" applyFill="1" applyBorder="1" applyAlignment="1" applyProtection="1">
      <alignment horizontal="center" vertical="center"/>
      <protection locked="0"/>
    </xf>
    <xf numFmtId="169" fontId="4" fillId="0" borderId="11" xfId="1" applyNumberFormat="1" applyFont="1" applyFill="1" applyBorder="1" applyAlignment="1" applyProtection="1">
      <alignment horizontal="center" vertical="center"/>
      <protection locked="0"/>
    </xf>
    <xf numFmtId="2" fontId="4" fillId="0" borderId="11" xfId="1" applyNumberFormat="1" applyFont="1" applyFill="1" applyBorder="1" applyAlignment="1" applyProtection="1">
      <alignment horizontal="center" vertical="center"/>
      <protection locked="0"/>
    </xf>
    <xf numFmtId="49" fontId="4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2" fontId="4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11" xfId="1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 applyProtection="1">
      <alignment horizontal="center" vertical="center"/>
    </xf>
    <xf numFmtId="2" fontId="4" fillId="0" borderId="11" xfId="1" applyNumberFormat="1" applyFont="1" applyFill="1" applyBorder="1" applyAlignment="1" applyProtection="1">
      <alignment horizontal="center" vertical="center"/>
    </xf>
    <xf numFmtId="49" fontId="4" fillId="0" borderId="11" xfId="1" applyNumberFormat="1" applyFont="1" applyFill="1" applyBorder="1" applyAlignment="1" applyProtection="1">
      <alignment horizontal="center" vertical="center"/>
      <protection locked="0"/>
    </xf>
    <xf numFmtId="2" fontId="4" fillId="0" borderId="11" xfId="1" applyNumberFormat="1" applyFont="1" applyFill="1" applyBorder="1" applyAlignment="1">
      <alignment horizontal="center" vertical="center"/>
    </xf>
    <xf numFmtId="169" fontId="4" fillId="0" borderId="11" xfId="1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2" fontId="4" fillId="0" borderId="11" xfId="2" applyNumberFormat="1" applyFont="1" applyFill="1" applyBorder="1" applyAlignment="1" applyProtection="1">
      <alignment horizontal="center" vertical="center"/>
    </xf>
    <xf numFmtId="169" fontId="4" fillId="0" borderId="11" xfId="0" applyNumberFormat="1" applyFont="1" applyFill="1" applyBorder="1" applyAlignment="1">
      <alignment horizontal="center" vertical="center"/>
    </xf>
    <xf numFmtId="169" fontId="4" fillId="0" borderId="11" xfId="2" applyNumberFormat="1" applyFont="1" applyFill="1" applyBorder="1" applyAlignment="1" applyProtection="1">
      <alignment horizontal="center" vertical="center"/>
    </xf>
    <xf numFmtId="2" fontId="4" fillId="0" borderId="11" xfId="0" applyNumberFormat="1" applyFont="1" applyFill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 vertical="center"/>
    </xf>
    <xf numFmtId="169" fontId="4" fillId="0" borderId="11" xfId="2" applyNumberFormat="1" applyFont="1" applyFill="1" applyBorder="1" applyAlignment="1">
      <alignment horizontal="center" vertical="center"/>
    </xf>
    <xf numFmtId="170" fontId="4" fillId="0" borderId="11" xfId="2" applyNumberFormat="1" applyFont="1" applyFill="1" applyBorder="1" applyAlignment="1">
      <alignment horizontal="center" vertical="center"/>
    </xf>
    <xf numFmtId="171" fontId="4" fillId="0" borderId="11" xfId="2" applyNumberFormat="1" applyFont="1" applyFill="1" applyBorder="1" applyAlignment="1">
      <alignment horizontal="center" vertical="center"/>
    </xf>
    <xf numFmtId="2" fontId="4" fillId="0" borderId="11" xfId="2" applyNumberFormat="1" applyFont="1" applyFill="1" applyBorder="1" applyAlignment="1">
      <alignment horizontal="center" vertical="center"/>
    </xf>
    <xf numFmtId="171" fontId="4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2" fontId="7" fillId="0" borderId="11" xfId="17" applyNumberFormat="1" applyFont="1" applyFill="1" applyBorder="1" applyAlignment="1">
      <alignment horizontal="center" vertical="center"/>
    </xf>
    <xf numFmtId="0" fontId="4" fillId="0" borderId="11" xfId="18" applyFont="1" applyFill="1" applyBorder="1" applyAlignment="1">
      <alignment horizontal="center" vertical="center"/>
    </xf>
    <xf numFmtId="171" fontId="4" fillId="0" borderId="11" xfId="1" applyNumberFormat="1" applyFont="1" applyFill="1" applyBorder="1" applyAlignment="1">
      <alignment horizontal="center" vertical="center"/>
    </xf>
    <xf numFmtId="49" fontId="4" fillId="0" borderId="11" xfId="1" applyNumberFormat="1" applyFont="1" applyFill="1" applyBorder="1" applyAlignment="1">
      <alignment horizontal="center" vertical="center"/>
    </xf>
    <xf numFmtId="2" fontId="4" fillId="0" borderId="11" xfId="9" applyNumberFormat="1" applyFont="1" applyFill="1" applyBorder="1" applyAlignment="1">
      <alignment horizontal="center" vertical="center"/>
    </xf>
    <xf numFmtId="164" fontId="4" fillId="0" borderId="11" xfId="17" applyFont="1" applyFill="1" applyBorder="1" applyAlignment="1">
      <alignment horizontal="center" vertical="center"/>
    </xf>
    <xf numFmtId="169" fontId="4" fillId="0" borderId="11" xfId="19" applyNumberFormat="1" applyFont="1" applyFill="1" applyBorder="1" applyAlignment="1" applyProtection="1">
      <alignment horizontal="center" vertical="center"/>
      <protection locked="0"/>
    </xf>
    <xf numFmtId="169" fontId="4" fillId="0" borderId="11" xfId="0" applyNumberFormat="1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vertical="center"/>
      <protection locked="0"/>
    </xf>
    <xf numFmtId="49" fontId="4" fillId="0" borderId="11" xfId="16" applyNumberFormat="1" applyFont="1" applyFill="1" applyBorder="1" applyAlignment="1">
      <alignment horizontal="center" vertical="center"/>
    </xf>
    <xf numFmtId="0" fontId="4" fillId="0" borderId="11" xfId="1" applyFont="1" applyFill="1" applyBorder="1" applyAlignment="1" applyProtection="1">
      <alignment vertical="center"/>
      <protection locked="0"/>
    </xf>
    <xf numFmtId="0" fontId="4" fillId="0" borderId="11" xfId="1" applyFont="1" applyFill="1" applyBorder="1" applyAlignment="1">
      <alignment vertical="center"/>
    </xf>
    <xf numFmtId="0" fontId="10" fillId="0" borderId="11" xfId="0" applyFont="1" applyFill="1" applyBorder="1" applyAlignment="1">
      <alignment horizontal="center" vertical="center"/>
    </xf>
    <xf numFmtId="171" fontId="10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2" fontId="10" fillId="0" borderId="11" xfId="0" applyNumberFormat="1" applyFont="1" applyFill="1" applyBorder="1" applyAlignment="1">
      <alignment horizontal="center" vertical="center"/>
    </xf>
    <xf numFmtId="0" fontId="4" fillId="0" borderId="11" xfId="16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1" xfId="1" applyFont="1" applyFill="1" applyBorder="1" applyAlignment="1">
      <alignment horizontal="left" vertical="center"/>
    </xf>
    <xf numFmtId="0" fontId="4" fillId="0" borderId="11" xfId="0" applyFont="1" applyFill="1" applyBorder="1" applyAlignment="1" applyProtection="1">
      <alignment horizontal="left" vertical="center"/>
    </xf>
    <xf numFmtId="0" fontId="5" fillId="0" borderId="11" xfId="1" applyFont="1" applyFill="1" applyBorder="1" applyAlignment="1">
      <alignment horizontal="center" vertical="center"/>
    </xf>
    <xf numFmtId="0" fontId="4" fillId="0" borderId="11" xfId="19" applyFont="1" applyFill="1" applyBorder="1" applyAlignment="1">
      <alignment vertical="center"/>
    </xf>
    <xf numFmtId="0" fontId="5" fillId="0" borderId="11" xfId="19" applyFont="1" applyFill="1" applyBorder="1" applyAlignment="1" applyProtection="1">
      <alignment horizontal="center" vertical="center"/>
      <protection locked="0"/>
    </xf>
    <xf numFmtId="0" fontId="4" fillId="0" borderId="11" xfId="19" applyFont="1" applyFill="1" applyBorder="1" applyAlignment="1" applyProtection="1">
      <alignment horizontal="left" vertical="center"/>
      <protection locked="0"/>
    </xf>
    <xf numFmtId="0" fontId="4" fillId="0" borderId="11" xfId="19" applyFont="1" applyFill="1" applyBorder="1" applyAlignment="1" applyProtection="1">
      <alignment vertical="center"/>
      <protection locked="0"/>
    </xf>
    <xf numFmtId="0" fontId="4" fillId="0" borderId="11" xfId="0" applyFont="1" applyFill="1" applyBorder="1" applyAlignment="1" applyProtection="1">
      <alignment horizontal="left" vertical="center"/>
      <protection locked="0"/>
    </xf>
    <xf numFmtId="43" fontId="8" fillId="0" borderId="0" xfId="0" applyNumberFormat="1" applyFont="1"/>
    <xf numFmtId="0" fontId="4" fillId="2" borderId="12" xfId="1" applyFont="1" applyFill="1" applyBorder="1" applyAlignment="1">
      <alignment horizontal="center" vertical="center"/>
    </xf>
    <xf numFmtId="169" fontId="4" fillId="0" borderId="11" xfId="0" applyNumberFormat="1" applyFont="1" applyFill="1" applyBorder="1" applyAlignment="1" applyProtection="1">
      <alignment horizontal="center" vertical="center"/>
      <protection locked="0"/>
    </xf>
    <xf numFmtId="49" fontId="4" fillId="0" borderId="11" xfId="19" applyNumberFormat="1" applyFont="1" applyFill="1" applyBorder="1" applyAlignment="1" applyProtection="1">
      <alignment horizontal="center" vertical="center"/>
      <protection locked="0"/>
    </xf>
    <xf numFmtId="174" fontId="4" fillId="0" borderId="11" xfId="0" applyNumberFormat="1" applyFont="1" applyFill="1" applyBorder="1" applyAlignment="1">
      <alignment horizontal="center" vertical="center"/>
    </xf>
    <xf numFmtId="169" fontId="7" fillId="0" borderId="11" xfId="2" applyNumberFormat="1" applyFont="1" applyFill="1" applyBorder="1" applyAlignment="1">
      <alignment horizontal="center" vertical="center"/>
    </xf>
    <xf numFmtId="2" fontId="4" fillId="0" borderId="11" xfId="21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" fillId="0" borderId="11" xfId="19" applyFont="1" applyFill="1" applyBorder="1" applyAlignment="1">
      <alignment horizontal="center" vertical="center"/>
    </xf>
    <xf numFmtId="170" fontId="4" fillId="0" borderId="11" xfId="0" applyNumberFormat="1" applyFont="1" applyFill="1" applyBorder="1" applyAlignment="1">
      <alignment horizontal="center" vertical="center"/>
    </xf>
    <xf numFmtId="169" fontId="7" fillId="0" borderId="11" xfId="17" applyNumberFormat="1" applyFont="1" applyFill="1" applyBorder="1" applyAlignment="1">
      <alignment horizontal="center" vertical="center"/>
    </xf>
    <xf numFmtId="49" fontId="4" fillId="0" borderId="11" xfId="5" applyNumberFormat="1" applyFont="1" applyFill="1" applyBorder="1" applyAlignment="1">
      <alignment horizontal="center" vertical="center"/>
    </xf>
    <xf numFmtId="0" fontId="4" fillId="0" borderId="11" xfId="5" applyFont="1" applyFill="1" applyBorder="1" applyAlignment="1">
      <alignment horizontal="center" vertical="center"/>
    </xf>
    <xf numFmtId="2" fontId="4" fillId="0" borderId="11" xfId="5" applyNumberFormat="1" applyFont="1" applyFill="1" applyBorder="1" applyAlignment="1">
      <alignment horizontal="center" vertical="center"/>
    </xf>
    <xf numFmtId="0" fontId="4" fillId="0" borderId="11" xfId="23" applyFont="1" applyFill="1" applyBorder="1" applyAlignment="1">
      <alignment horizontal="center" vertical="center"/>
    </xf>
    <xf numFmtId="169" fontId="4" fillId="0" borderId="11" xfId="23" applyNumberFormat="1" applyFont="1" applyFill="1" applyBorder="1" applyAlignment="1">
      <alignment horizontal="center" vertical="center"/>
    </xf>
    <xf numFmtId="49" fontId="4" fillId="0" borderId="11" xfId="23" applyNumberFormat="1" applyFont="1" applyFill="1" applyBorder="1" applyAlignment="1">
      <alignment horizontal="center" vertical="center"/>
    </xf>
    <xf numFmtId="49" fontId="4" fillId="0" borderId="11" xfId="5" applyNumberFormat="1" applyFont="1" applyFill="1" applyBorder="1" applyAlignment="1" applyProtection="1">
      <alignment horizontal="center" vertical="center"/>
      <protection locked="0"/>
    </xf>
    <xf numFmtId="0" fontId="4" fillId="0" borderId="11" xfId="5" applyFont="1" applyFill="1" applyBorder="1" applyAlignment="1" applyProtection="1">
      <alignment horizontal="center" vertical="center"/>
      <protection locked="0"/>
    </xf>
    <xf numFmtId="171" fontId="4" fillId="0" borderId="11" xfId="0" applyNumberFormat="1" applyFont="1" applyFill="1" applyBorder="1" applyAlignment="1" applyProtection="1">
      <alignment horizontal="center" vertical="center"/>
    </xf>
    <xf numFmtId="169" fontId="4" fillId="0" borderId="11" xfId="1" applyNumberFormat="1" applyFont="1" applyFill="1" applyBorder="1" applyAlignment="1" applyProtection="1">
      <alignment horizontal="center" vertical="center"/>
    </xf>
    <xf numFmtId="169" fontId="10" fillId="0" borderId="11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left" vertical="center"/>
    </xf>
    <xf numFmtId="0" fontId="5" fillId="0" borderId="11" xfId="1" applyFont="1" applyFill="1" applyBorder="1" applyAlignment="1" applyProtection="1">
      <alignment horizontal="center" vertical="center"/>
      <protection locked="0"/>
    </xf>
    <xf numFmtId="0" fontId="4" fillId="0" borderId="11" xfId="21" applyFont="1" applyFill="1" applyBorder="1" applyAlignment="1">
      <alignment vertical="center"/>
    </xf>
    <xf numFmtId="0" fontId="4" fillId="0" borderId="11" xfId="21" applyFont="1" applyFill="1" applyBorder="1" applyAlignment="1">
      <alignment horizontal="center" vertical="center"/>
    </xf>
    <xf numFmtId="0" fontId="7" fillId="0" borderId="11" xfId="21" applyFont="1" applyFill="1" applyBorder="1" applyAlignment="1">
      <alignment horizontal="center" vertical="center"/>
    </xf>
    <xf numFmtId="2" fontId="4" fillId="0" borderId="11" xfId="8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 applyProtection="1">
      <alignment vertical="center"/>
    </xf>
    <xf numFmtId="0" fontId="4" fillId="0" borderId="11" xfId="1" applyFont="1" applyFill="1" applyBorder="1" applyAlignment="1" applyProtection="1">
      <alignment vertical="top"/>
    </xf>
    <xf numFmtId="0" fontId="4" fillId="0" borderId="11" xfId="1" applyFont="1" applyFill="1" applyBorder="1" applyAlignment="1" applyProtection="1">
      <alignment horizontal="left" vertical="center"/>
    </xf>
    <xf numFmtId="0" fontId="7" fillId="0" borderId="11" xfId="22" applyFont="1" applyFill="1" applyBorder="1" applyAlignment="1">
      <alignment horizontal="center" vertical="center"/>
    </xf>
    <xf numFmtId="0" fontId="4" fillId="0" borderId="11" xfId="23" applyFont="1" applyFill="1" applyBorder="1" applyAlignment="1">
      <alignment horizontal="left" vertical="center"/>
    </xf>
    <xf numFmtId="0" fontId="4" fillId="0" borderId="11" xfId="23" applyFont="1" applyFill="1" applyBorder="1" applyAlignment="1">
      <alignment vertical="center"/>
    </xf>
    <xf numFmtId="0" fontId="5" fillId="0" borderId="11" xfId="5" applyFont="1" applyFill="1" applyBorder="1" applyAlignment="1" applyProtection="1">
      <alignment horizontal="center" vertical="center"/>
      <protection locked="0"/>
    </xf>
    <xf numFmtId="0" fontId="4" fillId="0" borderId="11" xfId="5" applyFont="1" applyFill="1" applyBorder="1" applyAlignment="1" applyProtection="1">
      <alignment horizontal="left" vertical="center"/>
      <protection locked="0"/>
    </xf>
    <xf numFmtId="2" fontId="4" fillId="0" borderId="11" xfId="5" applyNumberFormat="1" applyFont="1" applyFill="1" applyBorder="1" applyAlignment="1" applyProtection="1">
      <alignment horizontal="center" vertical="center"/>
      <protection locked="0"/>
    </xf>
    <xf numFmtId="169" fontId="4" fillId="0" borderId="11" xfId="5" applyNumberFormat="1" applyFont="1" applyFill="1" applyBorder="1" applyAlignment="1" applyProtection="1">
      <alignment horizontal="center" vertical="center"/>
      <protection locked="0"/>
    </xf>
    <xf numFmtId="169" fontId="4" fillId="0" borderId="11" xfId="5" applyNumberFormat="1" applyFont="1" applyFill="1" applyBorder="1" applyAlignment="1" applyProtection="1">
      <alignment horizontal="center" vertical="center"/>
    </xf>
    <xf numFmtId="0" fontId="4" fillId="0" borderId="11" xfId="1" applyFont="1" applyFill="1" applyBorder="1" applyAlignment="1" applyProtection="1">
      <alignment horizontal="left" vertical="center"/>
      <protection locked="0"/>
    </xf>
    <xf numFmtId="0" fontId="4" fillId="0" borderId="11" xfId="24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 applyProtection="1">
      <alignment horizontal="center" vertical="center"/>
    </xf>
    <xf numFmtId="0" fontId="4" fillId="0" borderId="11" xfId="19" applyFont="1" applyFill="1" applyBorder="1" applyAlignment="1">
      <alignment horizontal="left" vertical="center"/>
    </xf>
    <xf numFmtId="43" fontId="4" fillId="0" borderId="11" xfId="6" applyFont="1" applyFill="1" applyBorder="1" applyAlignment="1" applyProtection="1">
      <alignment horizontal="center" vertical="center"/>
      <protection locked="0"/>
    </xf>
    <xf numFmtId="43" fontId="4" fillId="0" borderId="11" xfId="6" applyFont="1" applyFill="1" applyBorder="1" applyAlignment="1">
      <alignment horizontal="center" vertical="center"/>
    </xf>
    <xf numFmtId="43" fontId="4" fillId="0" borderId="11" xfId="6" applyFont="1" applyFill="1" applyBorder="1" applyAlignment="1" applyProtection="1">
      <alignment horizontal="center" vertical="center"/>
    </xf>
    <xf numFmtId="43" fontId="7" fillId="0" borderId="11" xfId="6" applyFont="1" applyFill="1" applyBorder="1" applyAlignment="1">
      <alignment horizontal="center" vertical="center"/>
    </xf>
    <xf numFmtId="43" fontId="5" fillId="0" borderId="11" xfId="6" applyFont="1" applyFill="1" applyBorder="1" applyAlignment="1">
      <alignment horizontal="center" vertical="center"/>
    </xf>
    <xf numFmtId="43" fontId="6" fillId="0" borderId="11" xfId="6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49" fontId="4" fillId="2" borderId="2" xfId="1" applyNumberFormat="1" applyFont="1" applyFill="1" applyBorder="1" applyAlignment="1">
      <alignment horizontal="center" vertical="center"/>
    </xf>
    <xf numFmtId="49" fontId="4" fillId="2" borderId="5" xfId="1" applyNumberFormat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2" fontId="4" fillId="2" borderId="3" xfId="1" applyNumberFormat="1" applyFont="1" applyFill="1" applyBorder="1" applyAlignment="1">
      <alignment horizontal="center" vertical="center"/>
    </xf>
    <xf numFmtId="2" fontId="4" fillId="2" borderId="6" xfId="1" applyNumberFormat="1" applyFont="1" applyFill="1" applyBorder="1" applyAlignment="1">
      <alignment horizontal="center" vertical="center"/>
    </xf>
    <xf numFmtId="0" fontId="7" fillId="0" borderId="11" xfId="0" applyFont="1" applyBorder="1"/>
    <xf numFmtId="0" fontId="4" fillId="2" borderId="6" xfId="1" applyFont="1" applyFill="1" applyBorder="1" applyAlignment="1">
      <alignment vertical="center"/>
    </xf>
  </cellXfs>
  <cellStyles count="25">
    <cellStyle name="Comma" xfId="6" builtinId="3"/>
    <cellStyle name="Comma 10" xfId="17"/>
    <cellStyle name="Comma 2" xfId="2"/>
    <cellStyle name="Comma 2 2" xfId="9"/>
    <cellStyle name="Comma 2 4" xfId="7"/>
    <cellStyle name="Comma 3" xfId="13"/>
    <cellStyle name="Comma 4" xfId="14"/>
    <cellStyle name="Normal" xfId="0" builtinId="0"/>
    <cellStyle name="Normal 17" xfId="22"/>
    <cellStyle name="Normal 2" xfId="1"/>
    <cellStyle name="Normal 2 2 4" xfId="21"/>
    <cellStyle name="Normal 2 3" xfId="10"/>
    <cellStyle name="Normal 2 9" xfId="19"/>
    <cellStyle name="Normal 3 2" xfId="3"/>
    <cellStyle name="Normal 3 2 2" xfId="15"/>
    <cellStyle name="Normal 3 3" xfId="24"/>
    <cellStyle name="Normal 5" xfId="5"/>
    <cellStyle name="Normal 6" xfId="20"/>
    <cellStyle name="Normal 8" xfId="8"/>
    <cellStyle name="Normal 8 2" xfId="23"/>
    <cellStyle name="Normal_gare wyalsadfenigagarini_SAN2008=IIkv" xfId="18"/>
    <cellStyle name="Percent" xfId="12" builtinId="5"/>
    <cellStyle name="Обычный 2" xfId="11"/>
    <cellStyle name="Обычный_Лист1" xfId="4"/>
    <cellStyle name="Обычный_დემონტაჟი" xfId="16"/>
  </cellStyles>
  <dxfs count="41"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2"/>
  <sheetViews>
    <sheetView showGridLines="0" tabSelected="1" zoomScale="80" zoomScaleNormal="80" workbookViewId="0">
      <pane xSplit="2" ySplit="6" topLeftCell="C397" activePane="bottomRight" state="frozen"/>
      <selection pane="topRight" activeCell="C1" sqref="C1"/>
      <selection pane="bottomLeft" activeCell="A7" sqref="A7"/>
      <selection pane="bottomRight" activeCell="B422" sqref="B422"/>
    </sheetView>
  </sheetViews>
  <sheetFormatPr defaultColWidth="8.81640625" defaultRowHeight="16"/>
  <cols>
    <col min="1" max="1" width="6" style="20" customWidth="1"/>
    <col min="2" max="2" width="61.1796875" style="20" customWidth="1"/>
    <col min="3" max="3" width="8.54296875" style="20" customWidth="1"/>
    <col min="4" max="4" width="12.54296875" style="20" bestFit="1" customWidth="1"/>
    <col min="5" max="5" width="11.1796875" style="20" customWidth="1"/>
    <col min="6" max="6" width="13.08984375" style="20" customWidth="1"/>
    <col min="7" max="7" width="31.453125" style="20" bestFit="1" customWidth="1"/>
    <col min="8" max="16384" width="8.81640625" style="20"/>
  </cols>
  <sheetData>
    <row r="1" spans="1:7" ht="16" customHeight="1">
      <c r="A1" s="19" t="s">
        <v>24</v>
      </c>
      <c r="B1" s="19"/>
      <c r="C1" s="19"/>
      <c r="D1" s="19"/>
      <c r="E1" s="19"/>
      <c r="F1" s="19"/>
    </row>
    <row r="2" spans="1:7" ht="16.5" thickBot="1">
      <c r="A2" s="30"/>
      <c r="B2" s="21"/>
      <c r="C2" s="21"/>
      <c r="D2" s="21"/>
      <c r="E2" s="21"/>
      <c r="F2" s="10">
        <f>SUBTOTAL(109,F7:F404)</f>
        <v>0</v>
      </c>
      <c r="G2" s="10"/>
    </row>
    <row r="3" spans="1:7" ht="16.5" thickBot="1">
      <c r="A3" s="22"/>
      <c r="C3" s="23"/>
      <c r="D3" s="23"/>
      <c r="E3" s="23"/>
      <c r="F3" s="23"/>
      <c r="G3" s="11"/>
    </row>
    <row r="4" spans="1:7" ht="14.5" customHeight="1" thickBot="1">
      <c r="A4" s="140" t="s">
        <v>0</v>
      </c>
      <c r="B4" s="142" t="s">
        <v>1</v>
      </c>
      <c r="C4" s="142" t="s">
        <v>2</v>
      </c>
      <c r="D4" s="142" t="s">
        <v>8</v>
      </c>
      <c r="E4" s="144" t="s">
        <v>3</v>
      </c>
      <c r="F4" s="138" t="s">
        <v>9</v>
      </c>
      <c r="G4" s="12"/>
    </row>
    <row r="5" spans="1:7" ht="15" customHeight="1" thickBot="1">
      <c r="A5" s="141"/>
      <c r="B5" s="143"/>
      <c r="C5" s="143"/>
      <c r="D5" s="143"/>
      <c r="E5" s="145"/>
      <c r="F5" s="139"/>
      <c r="G5" s="13"/>
    </row>
    <row r="6" spans="1:7" ht="16.5" thickBot="1">
      <c r="A6" s="24">
        <v>1</v>
      </c>
      <c r="B6" s="25">
        <v>2</v>
      </c>
      <c r="C6" s="25">
        <v>3</v>
      </c>
      <c r="D6" s="25">
        <v>4</v>
      </c>
      <c r="E6" s="26">
        <v>5</v>
      </c>
      <c r="F6" s="27">
        <v>6</v>
      </c>
      <c r="G6" s="18">
        <v>7</v>
      </c>
    </row>
    <row r="7" spans="1:7" s="28" customFormat="1">
      <c r="A7" s="31"/>
      <c r="B7" s="34" t="s">
        <v>18</v>
      </c>
      <c r="C7" s="90"/>
      <c r="D7" s="90"/>
      <c r="E7" s="90"/>
      <c r="F7" s="32"/>
      <c r="G7" s="29" t="s">
        <v>12</v>
      </c>
    </row>
    <row r="8" spans="1:7" s="28" customFormat="1">
      <c r="A8" s="65" t="s">
        <v>25</v>
      </c>
      <c r="B8" s="73" t="s">
        <v>402</v>
      </c>
      <c r="C8" s="38" t="s">
        <v>26</v>
      </c>
      <c r="D8" s="39">
        <v>1000</v>
      </c>
      <c r="E8" s="132"/>
      <c r="F8" s="132">
        <f>D8*E8</f>
        <v>0</v>
      </c>
      <c r="G8" s="29" t="s">
        <v>12</v>
      </c>
    </row>
    <row r="9" spans="1:7" s="28" customFormat="1" ht="16.5">
      <c r="A9" s="65" t="s">
        <v>27</v>
      </c>
      <c r="B9" s="73" t="s">
        <v>28</v>
      </c>
      <c r="C9" s="42" t="s">
        <v>398</v>
      </c>
      <c r="D9" s="43">
        <v>60</v>
      </c>
      <c r="E9" s="132"/>
      <c r="F9" s="132">
        <f t="shared" ref="F9:F72" si="0">D9*E9</f>
        <v>0</v>
      </c>
      <c r="G9" s="29" t="s">
        <v>12</v>
      </c>
    </row>
    <row r="10" spans="1:7" s="28" customFormat="1" ht="16.5">
      <c r="A10" s="65" t="s">
        <v>29</v>
      </c>
      <c r="B10" s="71" t="s">
        <v>30</v>
      </c>
      <c r="C10" s="42" t="s">
        <v>398</v>
      </c>
      <c r="D10" s="91">
        <v>60</v>
      </c>
      <c r="E10" s="132"/>
      <c r="F10" s="132">
        <f t="shared" si="0"/>
        <v>0</v>
      </c>
      <c r="G10" s="29" t="s">
        <v>12</v>
      </c>
    </row>
    <row r="11" spans="1:7" s="28" customFormat="1">
      <c r="A11" s="65" t="s">
        <v>31</v>
      </c>
      <c r="B11" s="73" t="s">
        <v>32</v>
      </c>
      <c r="C11" s="44" t="s">
        <v>33</v>
      </c>
      <c r="D11" s="45">
        <v>120</v>
      </c>
      <c r="E11" s="132"/>
      <c r="F11" s="132">
        <f t="shared" si="0"/>
        <v>0</v>
      </c>
      <c r="G11" s="29" t="s">
        <v>12</v>
      </c>
    </row>
    <row r="12" spans="1:7" s="28" customFormat="1">
      <c r="A12" s="37" t="s">
        <v>34</v>
      </c>
      <c r="B12" s="73" t="s">
        <v>35</v>
      </c>
      <c r="C12" s="44" t="s">
        <v>36</v>
      </c>
      <c r="D12" s="55">
        <v>1663</v>
      </c>
      <c r="E12" s="132"/>
      <c r="F12" s="132">
        <f t="shared" si="0"/>
        <v>0</v>
      </c>
      <c r="G12" s="29" t="s">
        <v>12</v>
      </c>
    </row>
    <row r="13" spans="1:7" s="28" customFormat="1">
      <c r="A13" s="37" t="s">
        <v>37</v>
      </c>
      <c r="B13" s="73" t="s">
        <v>403</v>
      </c>
      <c r="C13" s="42" t="s">
        <v>33</v>
      </c>
      <c r="D13" s="52">
        <v>133.04</v>
      </c>
      <c r="E13" s="132"/>
      <c r="F13" s="132">
        <f t="shared" si="0"/>
        <v>0</v>
      </c>
      <c r="G13" s="29" t="s">
        <v>12</v>
      </c>
    </row>
    <row r="14" spans="1:7" s="28" customFormat="1" ht="16.5">
      <c r="A14" s="41" t="s">
        <v>38</v>
      </c>
      <c r="B14" s="73" t="s">
        <v>404</v>
      </c>
      <c r="C14" s="44" t="s">
        <v>398</v>
      </c>
      <c r="D14" s="110">
        <v>155.72999999999999</v>
      </c>
      <c r="E14" s="132"/>
      <c r="F14" s="132">
        <f t="shared" si="0"/>
        <v>0</v>
      </c>
      <c r="G14" s="29" t="s">
        <v>12</v>
      </c>
    </row>
    <row r="15" spans="1:7" s="28" customFormat="1" ht="16.5">
      <c r="A15" s="41" t="s">
        <v>39</v>
      </c>
      <c r="B15" s="73" t="s">
        <v>40</v>
      </c>
      <c r="C15" s="44" t="s">
        <v>398</v>
      </c>
      <c r="D15" s="110">
        <v>17.399999999999999</v>
      </c>
      <c r="E15" s="132"/>
      <c r="F15" s="132">
        <f t="shared" si="0"/>
        <v>0</v>
      </c>
      <c r="G15" s="29" t="s">
        <v>12</v>
      </c>
    </row>
    <row r="16" spans="1:7" s="28" customFormat="1" ht="16.5">
      <c r="A16" s="47" t="s">
        <v>41</v>
      </c>
      <c r="B16" s="73" t="s">
        <v>405</v>
      </c>
      <c r="C16" s="42" t="s">
        <v>398</v>
      </c>
      <c r="D16" s="110">
        <v>63.319999999999993</v>
      </c>
      <c r="E16" s="132"/>
      <c r="F16" s="132">
        <f t="shared" si="0"/>
        <v>0</v>
      </c>
      <c r="G16" s="29" t="s">
        <v>12</v>
      </c>
    </row>
    <row r="17" spans="1:7" s="28" customFormat="1" ht="16.5">
      <c r="A17" s="47" t="s">
        <v>42</v>
      </c>
      <c r="B17" s="73" t="s">
        <v>406</v>
      </c>
      <c r="C17" s="44" t="s">
        <v>398</v>
      </c>
      <c r="D17" s="78">
        <v>1.74</v>
      </c>
      <c r="E17" s="132"/>
      <c r="F17" s="132">
        <f t="shared" si="0"/>
        <v>0</v>
      </c>
      <c r="G17" s="29" t="s">
        <v>12</v>
      </c>
    </row>
    <row r="18" spans="1:7" s="28" customFormat="1">
      <c r="A18" s="47" t="s">
        <v>43</v>
      </c>
      <c r="B18" s="71" t="s">
        <v>407</v>
      </c>
      <c r="C18" s="38" t="s">
        <v>33</v>
      </c>
      <c r="D18" s="46">
        <v>203.56399999999996</v>
      </c>
      <c r="E18" s="132"/>
      <c r="F18" s="132">
        <f t="shared" si="0"/>
        <v>0</v>
      </c>
      <c r="G18" s="29" t="s">
        <v>12</v>
      </c>
    </row>
    <row r="19" spans="1:7" s="28" customFormat="1" ht="16.5">
      <c r="A19" s="41" t="s">
        <v>44</v>
      </c>
      <c r="B19" s="73" t="s">
        <v>408</v>
      </c>
      <c r="C19" s="44" t="s">
        <v>398</v>
      </c>
      <c r="D19" s="40">
        <v>627.27</v>
      </c>
      <c r="E19" s="132"/>
      <c r="F19" s="132">
        <f t="shared" si="0"/>
        <v>0</v>
      </c>
      <c r="G19" s="29" t="s">
        <v>12</v>
      </c>
    </row>
    <row r="20" spans="1:7" s="28" customFormat="1" ht="16.5">
      <c r="A20" s="41" t="s">
        <v>45</v>
      </c>
      <c r="B20" s="73" t="s">
        <v>46</v>
      </c>
      <c r="C20" s="44" t="s">
        <v>398</v>
      </c>
      <c r="D20" s="46">
        <v>69.599999999999994</v>
      </c>
      <c r="E20" s="132"/>
      <c r="F20" s="132">
        <f t="shared" si="0"/>
        <v>0</v>
      </c>
      <c r="G20" s="29" t="s">
        <v>12</v>
      </c>
    </row>
    <row r="21" spans="1:7" s="28" customFormat="1" ht="16.5">
      <c r="A21" s="47" t="s">
        <v>47</v>
      </c>
      <c r="B21" s="111" t="s">
        <v>48</v>
      </c>
      <c r="C21" s="42" t="s">
        <v>398</v>
      </c>
      <c r="D21" s="40">
        <v>62.639999999999993</v>
      </c>
      <c r="E21" s="132"/>
      <c r="F21" s="132">
        <f t="shared" si="0"/>
        <v>0</v>
      </c>
      <c r="G21" s="29" t="s">
        <v>12</v>
      </c>
    </row>
    <row r="22" spans="1:7" s="28" customFormat="1" ht="16.5">
      <c r="A22" s="47" t="s">
        <v>49</v>
      </c>
      <c r="B22" s="73" t="s">
        <v>50</v>
      </c>
      <c r="C22" s="44" t="s">
        <v>398</v>
      </c>
      <c r="D22" s="46">
        <v>6.96</v>
      </c>
      <c r="E22" s="132"/>
      <c r="F22" s="132">
        <f t="shared" si="0"/>
        <v>0</v>
      </c>
      <c r="G22" s="29" t="s">
        <v>12</v>
      </c>
    </row>
    <row r="23" spans="1:7" s="28" customFormat="1">
      <c r="A23" s="47" t="s">
        <v>51</v>
      </c>
      <c r="B23" s="111" t="s">
        <v>52</v>
      </c>
      <c r="C23" s="44" t="s">
        <v>33</v>
      </c>
      <c r="D23" s="40">
        <v>1358.8965000000001</v>
      </c>
      <c r="E23" s="132"/>
      <c r="F23" s="132">
        <f t="shared" si="0"/>
        <v>0</v>
      </c>
      <c r="G23" s="29" t="s">
        <v>12</v>
      </c>
    </row>
    <row r="24" spans="1:7" s="28" customFormat="1" ht="16.5">
      <c r="A24" s="44">
        <v>17</v>
      </c>
      <c r="B24" s="81" t="s">
        <v>53</v>
      </c>
      <c r="C24" s="44" t="s">
        <v>398</v>
      </c>
      <c r="D24" s="48">
        <v>108.07</v>
      </c>
      <c r="E24" s="132"/>
      <c r="F24" s="132">
        <f t="shared" si="0"/>
        <v>0</v>
      </c>
      <c r="G24" s="29" t="s">
        <v>12</v>
      </c>
    </row>
    <row r="25" spans="1:7" s="28" customFormat="1" ht="16.5">
      <c r="A25" s="47" t="s">
        <v>54</v>
      </c>
      <c r="B25" s="71" t="s">
        <v>55</v>
      </c>
      <c r="C25" s="38" t="s">
        <v>398</v>
      </c>
      <c r="D25" s="46">
        <v>310.33999999999997</v>
      </c>
      <c r="E25" s="132"/>
      <c r="F25" s="132">
        <f t="shared" si="0"/>
        <v>0</v>
      </c>
      <c r="G25" s="29" t="s">
        <v>12</v>
      </c>
    </row>
    <row r="26" spans="1:7" s="28" customFormat="1" ht="16.5">
      <c r="A26" s="44">
        <v>19</v>
      </c>
      <c r="B26" s="71" t="s">
        <v>409</v>
      </c>
      <c r="C26" s="44" t="s">
        <v>398</v>
      </c>
      <c r="D26" s="48">
        <v>309.70999999999998</v>
      </c>
      <c r="E26" s="132"/>
      <c r="F26" s="132">
        <f t="shared" si="0"/>
        <v>0</v>
      </c>
      <c r="G26" s="29" t="s">
        <v>12</v>
      </c>
    </row>
    <row r="27" spans="1:7" s="28" customFormat="1" ht="16.5">
      <c r="A27" s="47" t="s">
        <v>56</v>
      </c>
      <c r="B27" s="80" t="s">
        <v>57</v>
      </c>
      <c r="C27" s="75" t="s">
        <v>399</v>
      </c>
      <c r="D27" s="54">
        <v>120</v>
      </c>
      <c r="E27" s="132"/>
      <c r="F27" s="132">
        <f t="shared" si="0"/>
        <v>0</v>
      </c>
      <c r="G27" s="29" t="s">
        <v>12</v>
      </c>
    </row>
    <row r="28" spans="1:7" s="28" customFormat="1">
      <c r="A28" s="44">
        <v>21</v>
      </c>
      <c r="B28" s="80" t="s">
        <v>58</v>
      </c>
      <c r="C28" s="50" t="s">
        <v>59</v>
      </c>
      <c r="D28" s="54">
        <v>0.42</v>
      </c>
      <c r="E28" s="132"/>
      <c r="F28" s="132">
        <f t="shared" si="0"/>
        <v>0</v>
      </c>
      <c r="G28" s="29" t="s">
        <v>12</v>
      </c>
    </row>
    <row r="29" spans="1:7" s="28" customFormat="1">
      <c r="A29" s="47" t="s">
        <v>60</v>
      </c>
      <c r="B29" s="80" t="s">
        <v>61</v>
      </c>
      <c r="C29" s="50" t="s">
        <v>36</v>
      </c>
      <c r="D29" s="54">
        <v>600</v>
      </c>
      <c r="E29" s="132"/>
      <c r="F29" s="132">
        <f t="shared" si="0"/>
        <v>0</v>
      </c>
      <c r="G29" s="29" t="s">
        <v>12</v>
      </c>
    </row>
    <row r="30" spans="1:7" s="28" customFormat="1">
      <c r="A30" s="44">
        <v>23</v>
      </c>
      <c r="B30" s="80" t="s">
        <v>62</v>
      </c>
      <c r="C30" s="50" t="s">
        <v>59</v>
      </c>
      <c r="D30" s="60">
        <v>0.79204999999999992</v>
      </c>
      <c r="E30" s="132"/>
      <c r="F30" s="132">
        <f t="shared" si="0"/>
        <v>0</v>
      </c>
      <c r="G30" s="29" t="s">
        <v>12</v>
      </c>
    </row>
    <row r="31" spans="1:7" s="28" customFormat="1">
      <c r="A31" s="47" t="s">
        <v>63</v>
      </c>
      <c r="B31" s="80" t="s">
        <v>64</v>
      </c>
      <c r="C31" s="50" t="s">
        <v>36</v>
      </c>
      <c r="D31" s="54">
        <v>2263</v>
      </c>
      <c r="E31" s="132"/>
      <c r="F31" s="132">
        <f t="shared" si="0"/>
        <v>0</v>
      </c>
      <c r="G31" s="29" t="s">
        <v>12</v>
      </c>
    </row>
    <row r="32" spans="1:7" s="28" customFormat="1" ht="16.5">
      <c r="A32" s="44">
        <v>25</v>
      </c>
      <c r="B32" s="71" t="s">
        <v>65</v>
      </c>
      <c r="C32" s="75" t="s">
        <v>399</v>
      </c>
      <c r="D32" s="76">
        <v>3.15</v>
      </c>
      <c r="E32" s="132"/>
      <c r="F32" s="132">
        <f t="shared" si="0"/>
        <v>0</v>
      </c>
      <c r="G32" s="29" t="s">
        <v>12</v>
      </c>
    </row>
    <row r="33" spans="1:7" s="28" customFormat="1">
      <c r="A33" s="47" t="s">
        <v>66</v>
      </c>
      <c r="B33" s="77" t="s">
        <v>67</v>
      </c>
      <c r="C33" s="50" t="s">
        <v>36</v>
      </c>
      <c r="D33" s="78">
        <v>60</v>
      </c>
      <c r="E33" s="132"/>
      <c r="F33" s="132">
        <f t="shared" si="0"/>
        <v>0</v>
      </c>
      <c r="G33" s="29" t="s">
        <v>12</v>
      </c>
    </row>
    <row r="34" spans="1:7" s="28" customFormat="1" ht="16.5">
      <c r="A34" s="44">
        <v>27</v>
      </c>
      <c r="B34" s="77" t="s">
        <v>410</v>
      </c>
      <c r="C34" s="42" t="s">
        <v>398</v>
      </c>
      <c r="D34" s="51">
        <v>1.72</v>
      </c>
      <c r="E34" s="132"/>
      <c r="F34" s="132">
        <f t="shared" si="0"/>
        <v>0</v>
      </c>
      <c r="G34" s="29" t="s">
        <v>12</v>
      </c>
    </row>
    <row r="35" spans="1:7" s="28" customFormat="1">
      <c r="A35" s="47" t="s">
        <v>68</v>
      </c>
      <c r="B35" s="77" t="s">
        <v>411</v>
      </c>
      <c r="C35" s="50" t="s">
        <v>69</v>
      </c>
      <c r="D35" s="52">
        <v>1</v>
      </c>
      <c r="E35" s="132"/>
      <c r="F35" s="132">
        <f t="shared" si="0"/>
        <v>0</v>
      </c>
      <c r="G35" s="29" t="s">
        <v>600</v>
      </c>
    </row>
    <row r="36" spans="1:7" s="28" customFormat="1" ht="16.5">
      <c r="A36" s="47" t="s">
        <v>70</v>
      </c>
      <c r="B36" s="77" t="s">
        <v>412</v>
      </c>
      <c r="C36" s="42" t="s">
        <v>398</v>
      </c>
      <c r="D36" s="51">
        <v>3.24</v>
      </c>
      <c r="E36" s="132"/>
      <c r="F36" s="132">
        <f t="shared" si="0"/>
        <v>0</v>
      </c>
      <c r="G36" s="29" t="s">
        <v>12</v>
      </c>
    </row>
    <row r="37" spans="1:7" s="28" customFormat="1">
      <c r="A37" s="47" t="s">
        <v>71</v>
      </c>
      <c r="B37" s="77" t="s">
        <v>411</v>
      </c>
      <c r="C37" s="50" t="s">
        <v>69</v>
      </c>
      <c r="D37" s="52">
        <v>4</v>
      </c>
      <c r="E37" s="132"/>
      <c r="F37" s="132">
        <f t="shared" si="0"/>
        <v>0</v>
      </c>
      <c r="G37" s="29" t="s">
        <v>600</v>
      </c>
    </row>
    <row r="38" spans="1:7" s="28" customFormat="1" ht="16.5">
      <c r="A38" s="47" t="s">
        <v>72</v>
      </c>
      <c r="B38" s="77" t="s">
        <v>413</v>
      </c>
      <c r="C38" s="42" t="s">
        <v>398</v>
      </c>
      <c r="D38" s="51">
        <v>0.81</v>
      </c>
      <c r="E38" s="132"/>
      <c r="F38" s="132">
        <f t="shared" si="0"/>
        <v>0</v>
      </c>
      <c r="G38" s="29" t="s">
        <v>12</v>
      </c>
    </row>
    <row r="39" spans="1:7" s="28" customFormat="1">
      <c r="A39" s="47" t="s">
        <v>73</v>
      </c>
      <c r="B39" s="77" t="s">
        <v>411</v>
      </c>
      <c r="C39" s="50" t="s">
        <v>69</v>
      </c>
      <c r="D39" s="52">
        <v>1</v>
      </c>
      <c r="E39" s="132"/>
      <c r="F39" s="132">
        <f t="shared" si="0"/>
        <v>0</v>
      </c>
      <c r="G39" s="29" t="s">
        <v>600</v>
      </c>
    </row>
    <row r="40" spans="1:7" s="28" customFormat="1">
      <c r="A40" s="47" t="s">
        <v>74</v>
      </c>
      <c r="B40" s="77" t="s">
        <v>75</v>
      </c>
      <c r="C40" s="50" t="s">
        <v>26</v>
      </c>
      <c r="D40" s="53">
        <v>28</v>
      </c>
      <c r="E40" s="132"/>
      <c r="F40" s="132">
        <f t="shared" si="0"/>
        <v>0</v>
      </c>
      <c r="G40" s="29" t="s">
        <v>12</v>
      </c>
    </row>
    <row r="41" spans="1:7" s="28" customFormat="1">
      <c r="A41" s="47" t="s">
        <v>76</v>
      </c>
      <c r="B41" s="74" t="s">
        <v>77</v>
      </c>
      <c r="C41" s="44" t="s">
        <v>36</v>
      </c>
      <c r="D41" s="59">
        <v>10</v>
      </c>
      <c r="E41" s="132"/>
      <c r="F41" s="132">
        <f t="shared" si="0"/>
        <v>0</v>
      </c>
      <c r="G41" s="29" t="s">
        <v>12</v>
      </c>
    </row>
    <row r="42" spans="1:7" s="28" customFormat="1">
      <c r="A42" s="92" t="s">
        <v>78</v>
      </c>
      <c r="B42" s="77" t="s">
        <v>414</v>
      </c>
      <c r="C42" s="50" t="s">
        <v>79</v>
      </c>
      <c r="D42" s="54">
        <v>6</v>
      </c>
      <c r="E42" s="132"/>
      <c r="F42" s="132">
        <f t="shared" si="0"/>
        <v>0</v>
      </c>
      <c r="G42" s="29" t="s">
        <v>12</v>
      </c>
    </row>
    <row r="43" spans="1:7" s="28" customFormat="1">
      <c r="A43" s="92" t="s">
        <v>80</v>
      </c>
      <c r="B43" s="79" t="s">
        <v>415</v>
      </c>
      <c r="C43" s="50" t="s">
        <v>79</v>
      </c>
      <c r="D43" s="54">
        <v>5.9939999999999998</v>
      </c>
      <c r="E43" s="132"/>
      <c r="F43" s="132">
        <f t="shared" si="0"/>
        <v>0</v>
      </c>
      <c r="G43" s="29" t="s">
        <v>13</v>
      </c>
    </row>
    <row r="44" spans="1:7" s="28" customFormat="1">
      <c r="A44" s="92" t="s">
        <v>81</v>
      </c>
      <c r="B44" s="77" t="s">
        <v>416</v>
      </c>
      <c r="C44" s="50" t="s">
        <v>26</v>
      </c>
      <c r="D44" s="52">
        <v>6</v>
      </c>
      <c r="E44" s="132"/>
      <c r="F44" s="132">
        <f t="shared" si="0"/>
        <v>0</v>
      </c>
      <c r="G44" s="29" t="s">
        <v>12</v>
      </c>
    </row>
    <row r="45" spans="1:7" s="28" customFormat="1">
      <c r="A45" s="92" t="s">
        <v>82</v>
      </c>
      <c r="B45" s="77" t="s">
        <v>417</v>
      </c>
      <c r="C45" s="50" t="s">
        <v>79</v>
      </c>
      <c r="D45" s="54">
        <v>6</v>
      </c>
      <c r="E45" s="132"/>
      <c r="F45" s="132">
        <f t="shared" si="0"/>
        <v>0</v>
      </c>
      <c r="G45" s="29" t="s">
        <v>12</v>
      </c>
    </row>
    <row r="46" spans="1:7" s="28" customFormat="1">
      <c r="A46" s="92" t="s">
        <v>83</v>
      </c>
      <c r="B46" s="77" t="s">
        <v>418</v>
      </c>
      <c r="C46" s="50" t="s">
        <v>79</v>
      </c>
      <c r="D46" s="54">
        <v>1</v>
      </c>
      <c r="E46" s="132"/>
      <c r="F46" s="132">
        <f t="shared" si="0"/>
        <v>0</v>
      </c>
      <c r="G46" s="29" t="s">
        <v>12</v>
      </c>
    </row>
    <row r="47" spans="1:7" s="28" customFormat="1">
      <c r="A47" s="92" t="s">
        <v>84</v>
      </c>
      <c r="B47" s="79" t="s">
        <v>415</v>
      </c>
      <c r="C47" s="50" t="s">
        <v>79</v>
      </c>
      <c r="D47" s="54">
        <v>0.999</v>
      </c>
      <c r="E47" s="132"/>
      <c r="F47" s="132">
        <f t="shared" si="0"/>
        <v>0</v>
      </c>
      <c r="G47" s="29" t="s">
        <v>13</v>
      </c>
    </row>
    <row r="48" spans="1:7" s="28" customFormat="1">
      <c r="A48" s="92" t="s">
        <v>85</v>
      </c>
      <c r="B48" s="77" t="s">
        <v>416</v>
      </c>
      <c r="C48" s="50" t="s">
        <v>26</v>
      </c>
      <c r="D48" s="52">
        <v>1</v>
      </c>
      <c r="E48" s="132"/>
      <c r="F48" s="132">
        <f t="shared" si="0"/>
        <v>0</v>
      </c>
      <c r="G48" s="29" t="s">
        <v>12</v>
      </c>
    </row>
    <row r="49" spans="1:7" s="28" customFormat="1">
      <c r="A49" s="92" t="s">
        <v>86</v>
      </c>
      <c r="B49" s="77" t="s">
        <v>417</v>
      </c>
      <c r="C49" s="50" t="s">
        <v>79</v>
      </c>
      <c r="D49" s="54">
        <v>1</v>
      </c>
      <c r="E49" s="132"/>
      <c r="F49" s="132">
        <f t="shared" si="0"/>
        <v>0</v>
      </c>
      <c r="G49" s="29" t="s">
        <v>12</v>
      </c>
    </row>
    <row r="50" spans="1:7" s="28" customFormat="1">
      <c r="A50" s="92" t="s">
        <v>87</v>
      </c>
      <c r="B50" s="77" t="s">
        <v>419</v>
      </c>
      <c r="C50" s="50" t="s">
        <v>79</v>
      </c>
      <c r="D50" s="54">
        <v>3</v>
      </c>
      <c r="E50" s="132"/>
      <c r="F50" s="132">
        <f t="shared" si="0"/>
        <v>0</v>
      </c>
      <c r="G50" s="29" t="s">
        <v>12</v>
      </c>
    </row>
    <row r="51" spans="1:7" s="28" customFormat="1">
      <c r="A51" s="92" t="s">
        <v>88</v>
      </c>
      <c r="B51" s="79" t="s">
        <v>89</v>
      </c>
      <c r="C51" s="50" t="s">
        <v>79</v>
      </c>
      <c r="D51" s="54">
        <v>2.9969999999999999</v>
      </c>
      <c r="E51" s="132"/>
      <c r="F51" s="132">
        <f t="shared" si="0"/>
        <v>0</v>
      </c>
      <c r="G51" s="29" t="s">
        <v>13</v>
      </c>
    </row>
    <row r="52" spans="1:7" s="28" customFormat="1">
      <c r="A52" s="92" t="s">
        <v>90</v>
      </c>
      <c r="B52" s="77" t="s">
        <v>420</v>
      </c>
      <c r="C52" s="50" t="s">
        <v>26</v>
      </c>
      <c r="D52" s="52">
        <v>3</v>
      </c>
      <c r="E52" s="132"/>
      <c r="F52" s="132">
        <f t="shared" si="0"/>
        <v>0</v>
      </c>
      <c r="G52" s="29" t="s">
        <v>12</v>
      </c>
    </row>
    <row r="53" spans="1:7" s="28" customFormat="1">
      <c r="A53" s="92" t="s">
        <v>91</v>
      </c>
      <c r="B53" s="77" t="s">
        <v>421</v>
      </c>
      <c r="C53" s="50" t="s">
        <v>79</v>
      </c>
      <c r="D53" s="54">
        <v>3</v>
      </c>
      <c r="E53" s="132"/>
      <c r="F53" s="132">
        <f t="shared" si="0"/>
        <v>0</v>
      </c>
      <c r="G53" s="29" t="s">
        <v>12</v>
      </c>
    </row>
    <row r="54" spans="1:7" s="28" customFormat="1">
      <c r="A54" s="47" t="s">
        <v>92</v>
      </c>
      <c r="B54" s="77" t="s">
        <v>422</v>
      </c>
      <c r="C54" s="50" t="s">
        <v>79</v>
      </c>
      <c r="D54" s="54">
        <v>815</v>
      </c>
      <c r="E54" s="132"/>
      <c r="F54" s="132">
        <f t="shared" si="0"/>
        <v>0</v>
      </c>
      <c r="G54" s="29" t="s">
        <v>12</v>
      </c>
    </row>
    <row r="55" spans="1:7" s="28" customFormat="1">
      <c r="A55" s="47" t="s">
        <v>93</v>
      </c>
      <c r="B55" s="79" t="s">
        <v>423</v>
      </c>
      <c r="C55" s="50" t="s">
        <v>79</v>
      </c>
      <c r="D55" s="54">
        <v>823.15</v>
      </c>
      <c r="E55" s="132"/>
      <c r="F55" s="132">
        <f t="shared" si="0"/>
        <v>0</v>
      </c>
      <c r="G55" s="29" t="s">
        <v>600</v>
      </c>
    </row>
    <row r="56" spans="1:7" s="28" customFormat="1">
      <c r="A56" s="47" t="s">
        <v>94</v>
      </c>
      <c r="B56" s="77" t="s">
        <v>424</v>
      </c>
      <c r="C56" s="50" t="s">
        <v>26</v>
      </c>
      <c r="D56" s="54">
        <v>815</v>
      </c>
      <c r="E56" s="132"/>
      <c r="F56" s="132">
        <f t="shared" si="0"/>
        <v>0</v>
      </c>
      <c r="G56" s="29" t="s">
        <v>12</v>
      </c>
    </row>
    <row r="57" spans="1:7" s="28" customFormat="1">
      <c r="A57" s="47" t="s">
        <v>95</v>
      </c>
      <c r="B57" s="77" t="s">
        <v>425</v>
      </c>
      <c r="C57" s="50" t="s">
        <v>79</v>
      </c>
      <c r="D57" s="54">
        <v>815</v>
      </c>
      <c r="E57" s="132"/>
      <c r="F57" s="132">
        <f t="shared" si="0"/>
        <v>0</v>
      </c>
      <c r="G57" s="29" t="s">
        <v>12</v>
      </c>
    </row>
    <row r="58" spans="1:7" s="28" customFormat="1">
      <c r="A58" s="72" t="s">
        <v>96</v>
      </c>
      <c r="B58" s="77" t="s">
        <v>426</v>
      </c>
      <c r="C58" s="50" t="s">
        <v>79</v>
      </c>
      <c r="D58" s="54">
        <v>3</v>
      </c>
      <c r="E58" s="132"/>
      <c r="F58" s="132">
        <f t="shared" si="0"/>
        <v>0</v>
      </c>
      <c r="G58" s="29" t="s">
        <v>12</v>
      </c>
    </row>
    <row r="59" spans="1:7" s="28" customFormat="1">
      <c r="A59" s="47" t="s">
        <v>97</v>
      </c>
      <c r="B59" s="79" t="s">
        <v>427</v>
      </c>
      <c r="C59" s="50" t="s">
        <v>79</v>
      </c>
      <c r="D59" s="54">
        <v>3.0300000000000002</v>
      </c>
      <c r="E59" s="132"/>
      <c r="F59" s="132">
        <f t="shared" si="0"/>
        <v>0</v>
      </c>
      <c r="G59" s="29" t="s">
        <v>600</v>
      </c>
    </row>
    <row r="60" spans="1:7" s="28" customFormat="1">
      <c r="A60" s="47" t="s">
        <v>98</v>
      </c>
      <c r="B60" s="77" t="s">
        <v>428</v>
      </c>
      <c r="C60" s="50" t="s">
        <v>26</v>
      </c>
      <c r="D60" s="52">
        <v>3</v>
      </c>
      <c r="E60" s="132"/>
      <c r="F60" s="132">
        <f t="shared" si="0"/>
        <v>0</v>
      </c>
      <c r="G60" s="29" t="s">
        <v>12</v>
      </c>
    </row>
    <row r="61" spans="1:7" s="28" customFormat="1">
      <c r="A61" s="47" t="s">
        <v>99</v>
      </c>
      <c r="B61" s="77" t="s">
        <v>429</v>
      </c>
      <c r="C61" s="50" t="s">
        <v>79</v>
      </c>
      <c r="D61" s="54">
        <v>3</v>
      </c>
      <c r="E61" s="132"/>
      <c r="F61" s="132">
        <f t="shared" si="0"/>
        <v>0</v>
      </c>
      <c r="G61" s="29" t="s">
        <v>12</v>
      </c>
    </row>
    <row r="62" spans="1:7" s="28" customFormat="1">
      <c r="A62" s="47" t="s">
        <v>100</v>
      </c>
      <c r="B62" s="77" t="s">
        <v>430</v>
      </c>
      <c r="C62" s="50" t="s">
        <v>79</v>
      </c>
      <c r="D62" s="54">
        <v>3</v>
      </c>
      <c r="E62" s="132"/>
      <c r="F62" s="132">
        <f t="shared" si="0"/>
        <v>0</v>
      </c>
      <c r="G62" s="29" t="s">
        <v>12</v>
      </c>
    </row>
    <row r="63" spans="1:7" s="28" customFormat="1">
      <c r="A63" s="47" t="s">
        <v>101</v>
      </c>
      <c r="B63" s="79" t="s">
        <v>431</v>
      </c>
      <c r="C63" s="50" t="s">
        <v>79</v>
      </c>
      <c r="D63" s="54">
        <v>3.0300000000000002</v>
      </c>
      <c r="E63" s="132"/>
      <c r="F63" s="132">
        <f t="shared" si="0"/>
        <v>0</v>
      </c>
      <c r="G63" s="29" t="s">
        <v>600</v>
      </c>
    </row>
    <row r="64" spans="1:7" s="28" customFormat="1">
      <c r="A64" s="47" t="s">
        <v>102</v>
      </c>
      <c r="B64" s="77" t="s">
        <v>432</v>
      </c>
      <c r="C64" s="50" t="s">
        <v>26</v>
      </c>
      <c r="D64" s="54">
        <v>3</v>
      </c>
      <c r="E64" s="132"/>
      <c r="F64" s="132">
        <f t="shared" si="0"/>
        <v>0</v>
      </c>
      <c r="G64" s="29" t="s">
        <v>12</v>
      </c>
    </row>
    <row r="65" spans="1:7" s="28" customFormat="1">
      <c r="A65" s="47" t="s">
        <v>103</v>
      </c>
      <c r="B65" s="77" t="s">
        <v>433</v>
      </c>
      <c r="C65" s="50" t="s">
        <v>79</v>
      </c>
      <c r="D65" s="54">
        <v>3</v>
      </c>
      <c r="E65" s="132"/>
      <c r="F65" s="132">
        <f t="shared" si="0"/>
        <v>0</v>
      </c>
      <c r="G65" s="29" t="s">
        <v>12</v>
      </c>
    </row>
    <row r="66" spans="1:7" s="28" customFormat="1">
      <c r="A66" s="41" t="s">
        <v>104</v>
      </c>
      <c r="B66" s="77" t="s">
        <v>105</v>
      </c>
      <c r="C66" s="50" t="s">
        <v>106</v>
      </c>
      <c r="D66" s="54">
        <v>3</v>
      </c>
      <c r="E66" s="132"/>
      <c r="F66" s="132">
        <f t="shared" si="0"/>
        <v>0</v>
      </c>
      <c r="G66" s="29" t="s">
        <v>12</v>
      </c>
    </row>
    <row r="67" spans="1:7" s="28" customFormat="1">
      <c r="A67" s="47" t="s">
        <v>107</v>
      </c>
      <c r="B67" s="77" t="s">
        <v>434</v>
      </c>
      <c r="C67" s="50" t="s">
        <v>69</v>
      </c>
      <c r="D67" s="54">
        <v>8</v>
      </c>
      <c r="E67" s="132"/>
      <c r="F67" s="132">
        <f t="shared" si="0"/>
        <v>0</v>
      </c>
      <c r="G67" s="29" t="s">
        <v>12</v>
      </c>
    </row>
    <row r="68" spans="1:7" s="28" customFormat="1">
      <c r="A68" s="47" t="s">
        <v>108</v>
      </c>
      <c r="B68" s="77" t="s">
        <v>434</v>
      </c>
      <c r="C68" s="50" t="s">
        <v>69</v>
      </c>
      <c r="D68" s="54">
        <v>8</v>
      </c>
      <c r="E68" s="132"/>
      <c r="F68" s="132">
        <f t="shared" si="0"/>
        <v>0</v>
      </c>
      <c r="G68" s="29" t="s">
        <v>600</v>
      </c>
    </row>
    <row r="69" spans="1:7" s="28" customFormat="1">
      <c r="A69" s="47" t="s">
        <v>109</v>
      </c>
      <c r="B69" s="77" t="s">
        <v>435</v>
      </c>
      <c r="C69" s="50" t="s">
        <v>69</v>
      </c>
      <c r="D69" s="54">
        <v>2</v>
      </c>
      <c r="E69" s="132"/>
      <c r="F69" s="132">
        <f t="shared" si="0"/>
        <v>0</v>
      </c>
      <c r="G69" s="29" t="s">
        <v>12</v>
      </c>
    </row>
    <row r="70" spans="1:7" s="28" customFormat="1">
      <c r="A70" s="47" t="s">
        <v>110</v>
      </c>
      <c r="B70" s="77" t="s">
        <v>435</v>
      </c>
      <c r="C70" s="50" t="s">
        <v>69</v>
      </c>
      <c r="D70" s="54">
        <v>2</v>
      </c>
      <c r="E70" s="132"/>
      <c r="F70" s="132">
        <f t="shared" si="0"/>
        <v>0</v>
      </c>
      <c r="G70" s="29" t="s">
        <v>600</v>
      </c>
    </row>
    <row r="71" spans="1:7" s="28" customFormat="1">
      <c r="A71" s="47" t="s">
        <v>111</v>
      </c>
      <c r="B71" s="74" t="s">
        <v>112</v>
      </c>
      <c r="C71" s="44" t="s">
        <v>33</v>
      </c>
      <c r="D71" s="59">
        <v>7.1999999999999998E-3</v>
      </c>
      <c r="E71" s="132"/>
      <c r="F71" s="132">
        <f t="shared" si="0"/>
        <v>0</v>
      </c>
      <c r="G71" s="29" t="s">
        <v>12</v>
      </c>
    </row>
    <row r="72" spans="1:7" s="28" customFormat="1">
      <c r="A72" s="47" t="s">
        <v>113</v>
      </c>
      <c r="B72" s="74" t="s">
        <v>112</v>
      </c>
      <c r="C72" s="44" t="s">
        <v>69</v>
      </c>
      <c r="D72" s="49">
        <v>1</v>
      </c>
      <c r="E72" s="132"/>
      <c r="F72" s="132">
        <f t="shared" si="0"/>
        <v>0</v>
      </c>
      <c r="G72" s="29" t="s">
        <v>13</v>
      </c>
    </row>
    <row r="73" spans="1:7" s="28" customFormat="1">
      <c r="A73" s="47" t="s">
        <v>114</v>
      </c>
      <c r="B73" s="77" t="s">
        <v>436</v>
      </c>
      <c r="C73" s="50" t="s">
        <v>69</v>
      </c>
      <c r="D73" s="54">
        <v>1</v>
      </c>
      <c r="E73" s="132"/>
      <c r="F73" s="132">
        <f t="shared" ref="F73:F136" si="1">D73*E73</f>
        <v>0</v>
      </c>
      <c r="G73" s="29" t="s">
        <v>12</v>
      </c>
    </row>
    <row r="74" spans="1:7" s="28" customFormat="1">
      <c r="A74" s="47" t="s">
        <v>115</v>
      </c>
      <c r="B74" s="77" t="s">
        <v>437</v>
      </c>
      <c r="C74" s="50" t="s">
        <v>69</v>
      </c>
      <c r="D74" s="54">
        <v>1</v>
      </c>
      <c r="E74" s="132"/>
      <c r="F74" s="132">
        <f t="shared" si="1"/>
        <v>0</v>
      </c>
      <c r="G74" s="29" t="s">
        <v>13</v>
      </c>
    </row>
    <row r="75" spans="1:7" s="28" customFormat="1">
      <c r="A75" s="47" t="s">
        <v>116</v>
      </c>
      <c r="B75" s="77" t="s">
        <v>438</v>
      </c>
      <c r="C75" s="50" t="s">
        <v>69</v>
      </c>
      <c r="D75" s="54">
        <v>1</v>
      </c>
      <c r="E75" s="132"/>
      <c r="F75" s="132">
        <f t="shared" si="1"/>
        <v>0</v>
      </c>
      <c r="G75" s="29" t="s">
        <v>12</v>
      </c>
    </row>
    <row r="76" spans="1:7" s="28" customFormat="1">
      <c r="A76" s="47" t="s">
        <v>117</v>
      </c>
      <c r="B76" s="77" t="s">
        <v>439</v>
      </c>
      <c r="C76" s="50" t="s">
        <v>69</v>
      </c>
      <c r="D76" s="54">
        <v>1</v>
      </c>
      <c r="E76" s="132"/>
      <c r="F76" s="132">
        <f t="shared" si="1"/>
        <v>0</v>
      </c>
      <c r="G76" s="29" t="s">
        <v>13</v>
      </c>
    </row>
    <row r="77" spans="1:7" s="28" customFormat="1">
      <c r="A77" s="47" t="s">
        <v>118</v>
      </c>
      <c r="B77" s="77" t="s">
        <v>440</v>
      </c>
      <c r="C77" s="50" t="s">
        <v>59</v>
      </c>
      <c r="D77" s="93">
        <v>3.0639999999999999E-3</v>
      </c>
      <c r="E77" s="132"/>
      <c r="F77" s="132">
        <f t="shared" si="1"/>
        <v>0</v>
      </c>
      <c r="G77" s="29" t="s">
        <v>12</v>
      </c>
    </row>
    <row r="78" spans="1:7" s="28" customFormat="1">
      <c r="A78" s="47" t="s">
        <v>119</v>
      </c>
      <c r="B78" s="77" t="s">
        <v>441</v>
      </c>
      <c r="C78" s="50" t="s">
        <v>120</v>
      </c>
      <c r="D78" s="60">
        <v>0.2</v>
      </c>
      <c r="E78" s="132"/>
      <c r="F78" s="132">
        <f t="shared" si="1"/>
        <v>0</v>
      </c>
      <c r="G78" s="29" t="s">
        <v>13</v>
      </c>
    </row>
    <row r="79" spans="1:7" s="28" customFormat="1">
      <c r="A79" s="47" t="s">
        <v>121</v>
      </c>
      <c r="B79" s="74" t="s">
        <v>442</v>
      </c>
      <c r="C79" s="44" t="s">
        <v>69</v>
      </c>
      <c r="D79" s="56">
        <v>1</v>
      </c>
      <c r="E79" s="132"/>
      <c r="F79" s="132">
        <f t="shared" si="1"/>
        <v>0</v>
      </c>
      <c r="G79" s="29" t="s">
        <v>12</v>
      </c>
    </row>
    <row r="80" spans="1:7" s="28" customFormat="1">
      <c r="A80" s="47" t="s">
        <v>122</v>
      </c>
      <c r="B80" s="74" t="s">
        <v>443</v>
      </c>
      <c r="C80" s="44" t="s">
        <v>69</v>
      </c>
      <c r="D80" s="54">
        <v>1</v>
      </c>
      <c r="E80" s="132"/>
      <c r="F80" s="132">
        <f t="shared" si="1"/>
        <v>0</v>
      </c>
      <c r="G80" s="29" t="s">
        <v>600</v>
      </c>
    </row>
    <row r="81" spans="1:7" s="28" customFormat="1">
      <c r="A81" s="47" t="s">
        <v>123</v>
      </c>
      <c r="B81" s="74" t="s">
        <v>444</v>
      </c>
      <c r="C81" s="44" t="s">
        <v>69</v>
      </c>
      <c r="D81" s="56">
        <v>2</v>
      </c>
      <c r="E81" s="132"/>
      <c r="F81" s="132">
        <f t="shared" si="1"/>
        <v>0</v>
      </c>
      <c r="G81" s="29" t="s">
        <v>12</v>
      </c>
    </row>
    <row r="82" spans="1:7" s="28" customFormat="1">
      <c r="A82" s="47" t="s">
        <v>124</v>
      </c>
      <c r="B82" s="74" t="s">
        <v>445</v>
      </c>
      <c r="C82" s="44" t="s">
        <v>69</v>
      </c>
      <c r="D82" s="54">
        <v>2</v>
      </c>
      <c r="E82" s="132"/>
      <c r="F82" s="132">
        <f t="shared" si="1"/>
        <v>0</v>
      </c>
      <c r="G82" s="29" t="s">
        <v>600</v>
      </c>
    </row>
    <row r="83" spans="1:7" s="28" customFormat="1">
      <c r="A83" s="47" t="s">
        <v>125</v>
      </c>
      <c r="B83" s="74" t="s">
        <v>446</v>
      </c>
      <c r="C83" s="44" t="s">
        <v>69</v>
      </c>
      <c r="D83" s="56">
        <v>2</v>
      </c>
      <c r="E83" s="132"/>
      <c r="F83" s="132">
        <f t="shared" si="1"/>
        <v>0</v>
      </c>
      <c r="G83" s="29" t="s">
        <v>12</v>
      </c>
    </row>
    <row r="84" spans="1:7" s="28" customFormat="1">
      <c r="A84" s="47" t="s">
        <v>126</v>
      </c>
      <c r="B84" s="74" t="s">
        <v>447</v>
      </c>
      <c r="C84" s="44" t="s">
        <v>69</v>
      </c>
      <c r="D84" s="54">
        <v>2</v>
      </c>
      <c r="E84" s="132"/>
      <c r="F84" s="132">
        <f t="shared" si="1"/>
        <v>0</v>
      </c>
      <c r="G84" s="29" t="s">
        <v>600</v>
      </c>
    </row>
    <row r="85" spans="1:7" s="28" customFormat="1">
      <c r="A85" s="47" t="s">
        <v>127</v>
      </c>
      <c r="B85" s="74" t="s">
        <v>448</v>
      </c>
      <c r="C85" s="44" t="s">
        <v>69</v>
      </c>
      <c r="D85" s="56">
        <v>2</v>
      </c>
      <c r="E85" s="132"/>
      <c r="F85" s="132">
        <f t="shared" si="1"/>
        <v>0</v>
      </c>
      <c r="G85" s="29" t="s">
        <v>12</v>
      </c>
    </row>
    <row r="86" spans="1:7" s="28" customFormat="1">
      <c r="A86" s="47" t="s">
        <v>128</v>
      </c>
      <c r="B86" s="74" t="s">
        <v>449</v>
      </c>
      <c r="C86" s="44" t="s">
        <v>69</v>
      </c>
      <c r="D86" s="54">
        <v>2</v>
      </c>
      <c r="E86" s="132"/>
      <c r="F86" s="132">
        <f t="shared" si="1"/>
        <v>0</v>
      </c>
      <c r="G86" s="29" t="s">
        <v>600</v>
      </c>
    </row>
    <row r="87" spans="1:7" s="28" customFormat="1">
      <c r="A87" s="47" t="s">
        <v>129</v>
      </c>
      <c r="B87" s="74" t="s">
        <v>450</v>
      </c>
      <c r="C87" s="44" t="s">
        <v>130</v>
      </c>
      <c r="D87" s="56">
        <v>2</v>
      </c>
      <c r="E87" s="132"/>
      <c r="F87" s="132">
        <f t="shared" si="1"/>
        <v>0</v>
      </c>
      <c r="G87" s="29" t="s">
        <v>12</v>
      </c>
    </row>
    <row r="88" spans="1:7" s="28" customFormat="1">
      <c r="A88" s="47" t="s">
        <v>131</v>
      </c>
      <c r="B88" s="74" t="s">
        <v>451</v>
      </c>
      <c r="C88" s="44" t="s">
        <v>130</v>
      </c>
      <c r="D88" s="49">
        <v>2</v>
      </c>
      <c r="E88" s="132"/>
      <c r="F88" s="132">
        <f t="shared" si="1"/>
        <v>0</v>
      </c>
      <c r="G88" s="29" t="s">
        <v>600</v>
      </c>
    </row>
    <row r="89" spans="1:7" s="28" customFormat="1">
      <c r="A89" s="47" t="s">
        <v>132</v>
      </c>
      <c r="B89" s="74" t="s">
        <v>133</v>
      </c>
      <c r="C89" s="44" t="s">
        <v>33</v>
      </c>
      <c r="D89" s="58">
        <v>9.5999999999999992E-3</v>
      </c>
      <c r="E89" s="132"/>
      <c r="F89" s="132">
        <f t="shared" si="1"/>
        <v>0</v>
      </c>
      <c r="G89" s="29" t="s">
        <v>12</v>
      </c>
    </row>
    <row r="90" spans="1:7" s="28" customFormat="1">
      <c r="A90" s="47" t="s">
        <v>134</v>
      </c>
      <c r="B90" s="74" t="s">
        <v>133</v>
      </c>
      <c r="C90" s="44" t="s">
        <v>69</v>
      </c>
      <c r="D90" s="49">
        <v>2</v>
      </c>
      <c r="E90" s="132"/>
      <c r="F90" s="132">
        <f t="shared" si="1"/>
        <v>0</v>
      </c>
      <c r="G90" s="29" t="s">
        <v>13</v>
      </c>
    </row>
    <row r="91" spans="1:7" s="28" customFormat="1">
      <c r="A91" s="47" t="s">
        <v>135</v>
      </c>
      <c r="B91" s="74" t="s">
        <v>136</v>
      </c>
      <c r="C91" s="44" t="s">
        <v>33</v>
      </c>
      <c r="D91" s="58">
        <v>1.6000000000000001E-3</v>
      </c>
      <c r="E91" s="132"/>
      <c r="F91" s="132">
        <f t="shared" si="1"/>
        <v>0</v>
      </c>
      <c r="G91" s="29" t="s">
        <v>12</v>
      </c>
    </row>
    <row r="92" spans="1:7" s="28" customFormat="1">
      <c r="A92" s="47" t="s">
        <v>137</v>
      </c>
      <c r="B92" s="74" t="s">
        <v>136</v>
      </c>
      <c r="C92" s="44" t="s">
        <v>69</v>
      </c>
      <c r="D92" s="49">
        <v>1</v>
      </c>
      <c r="E92" s="132"/>
      <c r="F92" s="132">
        <f t="shared" si="1"/>
        <v>0</v>
      </c>
      <c r="G92" s="29" t="s">
        <v>13</v>
      </c>
    </row>
    <row r="93" spans="1:7" s="28" customFormat="1">
      <c r="A93" s="47" t="s">
        <v>138</v>
      </c>
      <c r="B93" s="77" t="s">
        <v>452</v>
      </c>
      <c r="C93" s="50" t="s">
        <v>130</v>
      </c>
      <c r="D93" s="56">
        <v>3</v>
      </c>
      <c r="E93" s="132"/>
      <c r="F93" s="132">
        <f t="shared" si="1"/>
        <v>0</v>
      </c>
      <c r="G93" s="29" t="s">
        <v>12</v>
      </c>
    </row>
    <row r="94" spans="1:7" s="28" customFormat="1">
      <c r="A94" s="47" t="s">
        <v>139</v>
      </c>
      <c r="B94" s="77" t="s">
        <v>453</v>
      </c>
      <c r="C94" s="50" t="s">
        <v>130</v>
      </c>
      <c r="D94" s="52">
        <v>3</v>
      </c>
      <c r="E94" s="132"/>
      <c r="F94" s="132">
        <f t="shared" si="1"/>
        <v>0</v>
      </c>
      <c r="G94" s="29" t="s">
        <v>600</v>
      </c>
    </row>
    <row r="95" spans="1:7" s="28" customFormat="1">
      <c r="A95" s="47" t="s">
        <v>140</v>
      </c>
      <c r="B95" s="77" t="s">
        <v>141</v>
      </c>
      <c r="C95" s="50" t="s">
        <v>130</v>
      </c>
      <c r="D95" s="52">
        <v>3</v>
      </c>
      <c r="E95" s="132"/>
      <c r="F95" s="132">
        <f t="shared" si="1"/>
        <v>0</v>
      </c>
      <c r="G95" s="29" t="s">
        <v>600</v>
      </c>
    </row>
    <row r="96" spans="1:7" s="28" customFormat="1">
      <c r="A96" s="47" t="s">
        <v>142</v>
      </c>
      <c r="B96" s="77" t="s">
        <v>454</v>
      </c>
      <c r="C96" s="50" t="s">
        <v>130</v>
      </c>
      <c r="D96" s="56">
        <v>3</v>
      </c>
      <c r="E96" s="132"/>
      <c r="F96" s="132">
        <f t="shared" si="1"/>
        <v>0</v>
      </c>
      <c r="G96" s="29" t="s">
        <v>12</v>
      </c>
    </row>
    <row r="97" spans="1:7" s="28" customFormat="1">
      <c r="A97" s="47" t="s">
        <v>143</v>
      </c>
      <c r="B97" s="77" t="s">
        <v>455</v>
      </c>
      <c r="C97" s="50" t="s">
        <v>130</v>
      </c>
      <c r="D97" s="52">
        <v>3</v>
      </c>
      <c r="E97" s="132"/>
      <c r="F97" s="132">
        <f t="shared" si="1"/>
        <v>0</v>
      </c>
      <c r="G97" s="29" t="s">
        <v>600</v>
      </c>
    </row>
    <row r="98" spans="1:7" s="28" customFormat="1">
      <c r="A98" s="47" t="s">
        <v>144</v>
      </c>
      <c r="B98" s="77" t="s">
        <v>145</v>
      </c>
      <c r="C98" s="50" t="s">
        <v>130</v>
      </c>
      <c r="D98" s="52">
        <v>3</v>
      </c>
      <c r="E98" s="132"/>
      <c r="F98" s="132">
        <f t="shared" si="1"/>
        <v>0</v>
      </c>
      <c r="G98" s="29" t="s">
        <v>13</v>
      </c>
    </row>
    <row r="99" spans="1:7" s="28" customFormat="1">
      <c r="A99" s="47" t="s">
        <v>146</v>
      </c>
      <c r="B99" s="77" t="s">
        <v>456</v>
      </c>
      <c r="C99" s="50" t="s">
        <v>130</v>
      </c>
      <c r="D99" s="56">
        <v>2</v>
      </c>
      <c r="E99" s="132"/>
      <c r="F99" s="132">
        <f t="shared" si="1"/>
        <v>0</v>
      </c>
      <c r="G99" s="29" t="s">
        <v>12</v>
      </c>
    </row>
    <row r="100" spans="1:7" s="28" customFormat="1">
      <c r="A100" s="47" t="s">
        <v>147</v>
      </c>
      <c r="B100" s="77" t="s">
        <v>457</v>
      </c>
      <c r="C100" s="50" t="s">
        <v>130</v>
      </c>
      <c r="D100" s="52">
        <v>2</v>
      </c>
      <c r="E100" s="132"/>
      <c r="F100" s="132">
        <f t="shared" si="1"/>
        <v>0</v>
      </c>
      <c r="G100" s="29" t="s">
        <v>600</v>
      </c>
    </row>
    <row r="101" spans="1:7" s="28" customFormat="1">
      <c r="A101" s="47" t="s">
        <v>148</v>
      </c>
      <c r="B101" s="77" t="s">
        <v>149</v>
      </c>
      <c r="C101" s="50" t="s">
        <v>130</v>
      </c>
      <c r="D101" s="52">
        <v>2</v>
      </c>
      <c r="E101" s="132"/>
      <c r="F101" s="132">
        <f t="shared" si="1"/>
        <v>0</v>
      </c>
      <c r="G101" s="29" t="s">
        <v>13</v>
      </c>
    </row>
    <row r="102" spans="1:7" s="28" customFormat="1">
      <c r="A102" s="47" t="s">
        <v>150</v>
      </c>
      <c r="B102" s="77" t="s">
        <v>458</v>
      </c>
      <c r="C102" s="50" t="s">
        <v>69</v>
      </c>
      <c r="D102" s="54">
        <v>2</v>
      </c>
      <c r="E102" s="132"/>
      <c r="F102" s="132">
        <f t="shared" si="1"/>
        <v>0</v>
      </c>
      <c r="G102" s="29" t="s">
        <v>12</v>
      </c>
    </row>
    <row r="103" spans="1:7" s="28" customFormat="1">
      <c r="A103" s="47" t="s">
        <v>151</v>
      </c>
      <c r="B103" s="77" t="s">
        <v>458</v>
      </c>
      <c r="C103" s="50" t="s">
        <v>69</v>
      </c>
      <c r="D103" s="54">
        <v>2</v>
      </c>
      <c r="E103" s="132"/>
      <c r="F103" s="132">
        <f t="shared" si="1"/>
        <v>0</v>
      </c>
      <c r="G103" s="29" t="s">
        <v>600</v>
      </c>
    </row>
    <row r="104" spans="1:7" s="28" customFormat="1">
      <c r="A104" s="47" t="s">
        <v>152</v>
      </c>
      <c r="B104" s="77" t="s">
        <v>459</v>
      </c>
      <c r="C104" s="50" t="s">
        <v>69</v>
      </c>
      <c r="D104" s="54">
        <v>2</v>
      </c>
      <c r="E104" s="132"/>
      <c r="F104" s="132">
        <f t="shared" si="1"/>
        <v>0</v>
      </c>
      <c r="G104" s="29" t="s">
        <v>12</v>
      </c>
    </row>
    <row r="105" spans="1:7" s="28" customFormat="1">
      <c r="A105" s="47" t="s">
        <v>153</v>
      </c>
      <c r="B105" s="80" t="s">
        <v>459</v>
      </c>
      <c r="C105" s="50" t="s">
        <v>69</v>
      </c>
      <c r="D105" s="54">
        <v>2</v>
      </c>
      <c r="E105" s="132"/>
      <c r="F105" s="132">
        <f t="shared" si="1"/>
        <v>0</v>
      </c>
      <c r="G105" s="29" t="s">
        <v>600</v>
      </c>
    </row>
    <row r="106" spans="1:7" s="28" customFormat="1">
      <c r="A106" s="37" t="s">
        <v>154</v>
      </c>
      <c r="B106" s="77" t="s">
        <v>155</v>
      </c>
      <c r="C106" s="50" t="s">
        <v>156</v>
      </c>
      <c r="D106" s="58">
        <v>3.2000000000000008E-2</v>
      </c>
      <c r="E106" s="132"/>
      <c r="F106" s="132">
        <f t="shared" si="1"/>
        <v>0</v>
      </c>
      <c r="G106" s="29" t="s">
        <v>12</v>
      </c>
    </row>
    <row r="107" spans="1:7" s="28" customFormat="1">
      <c r="A107" s="50">
        <v>71</v>
      </c>
      <c r="B107" s="77" t="s">
        <v>157</v>
      </c>
      <c r="C107" s="50" t="s">
        <v>158</v>
      </c>
      <c r="D107" s="54">
        <v>1</v>
      </c>
      <c r="E107" s="132"/>
      <c r="F107" s="132">
        <f t="shared" si="1"/>
        <v>0</v>
      </c>
      <c r="G107" s="29" t="s">
        <v>12</v>
      </c>
    </row>
    <row r="108" spans="1:7" s="28" customFormat="1">
      <c r="A108" s="50" t="s">
        <v>159</v>
      </c>
      <c r="B108" s="77" t="s">
        <v>460</v>
      </c>
      <c r="C108" s="50" t="s">
        <v>158</v>
      </c>
      <c r="D108" s="52">
        <v>1</v>
      </c>
      <c r="E108" s="132"/>
      <c r="F108" s="132">
        <f t="shared" si="1"/>
        <v>0</v>
      </c>
      <c r="G108" s="29" t="s">
        <v>600</v>
      </c>
    </row>
    <row r="109" spans="1:7" s="28" customFormat="1">
      <c r="A109" s="47" t="s">
        <v>160</v>
      </c>
      <c r="B109" s="74" t="s">
        <v>461</v>
      </c>
      <c r="C109" s="44" t="s">
        <v>59</v>
      </c>
      <c r="D109" s="64">
        <v>8.5000000000000006E-3</v>
      </c>
      <c r="E109" s="132"/>
      <c r="F109" s="132">
        <f t="shared" si="1"/>
        <v>0</v>
      </c>
      <c r="G109" s="29" t="s">
        <v>12</v>
      </c>
    </row>
    <row r="110" spans="1:7" s="28" customFormat="1">
      <c r="A110" s="47" t="s">
        <v>161</v>
      </c>
      <c r="B110" s="74" t="s">
        <v>462</v>
      </c>
      <c r="C110" s="44" t="s">
        <v>69</v>
      </c>
      <c r="D110" s="49">
        <v>1</v>
      </c>
      <c r="E110" s="132"/>
      <c r="F110" s="132">
        <f t="shared" si="1"/>
        <v>0</v>
      </c>
      <c r="G110" s="29" t="s">
        <v>13</v>
      </c>
    </row>
    <row r="111" spans="1:7" s="28" customFormat="1">
      <c r="A111" s="41" t="s">
        <v>162</v>
      </c>
      <c r="B111" s="77" t="s">
        <v>463</v>
      </c>
      <c r="C111" s="50" t="s">
        <v>33</v>
      </c>
      <c r="D111" s="54">
        <v>2.2100000000000002E-2</v>
      </c>
      <c r="E111" s="132"/>
      <c r="F111" s="132">
        <f t="shared" si="1"/>
        <v>0</v>
      </c>
      <c r="G111" s="29" t="s">
        <v>12</v>
      </c>
    </row>
    <row r="112" spans="1:7" s="28" customFormat="1">
      <c r="A112" s="41" t="s">
        <v>163</v>
      </c>
      <c r="B112" s="77" t="s">
        <v>464</v>
      </c>
      <c r="C112" s="50" t="s">
        <v>69</v>
      </c>
      <c r="D112" s="54">
        <v>1</v>
      </c>
      <c r="E112" s="132"/>
      <c r="F112" s="132">
        <f t="shared" si="1"/>
        <v>0</v>
      </c>
      <c r="G112" s="29" t="s">
        <v>13</v>
      </c>
    </row>
    <row r="113" spans="1:7" s="28" customFormat="1">
      <c r="A113" s="47" t="s">
        <v>164</v>
      </c>
      <c r="B113" s="77" t="s">
        <v>465</v>
      </c>
      <c r="C113" s="50" t="s">
        <v>59</v>
      </c>
      <c r="D113" s="57">
        <v>1.5564000000000001E-2</v>
      </c>
      <c r="E113" s="132"/>
      <c r="F113" s="132">
        <f t="shared" si="1"/>
        <v>0</v>
      </c>
      <c r="G113" s="29" t="s">
        <v>12</v>
      </c>
    </row>
    <row r="114" spans="1:7" s="28" customFormat="1">
      <c r="A114" s="47" t="s">
        <v>165</v>
      </c>
      <c r="B114" s="77" t="s">
        <v>466</v>
      </c>
      <c r="C114" s="50" t="s">
        <v>59</v>
      </c>
      <c r="D114" s="57">
        <v>3.7710000000000005E-3</v>
      </c>
      <c r="E114" s="132"/>
      <c r="F114" s="132">
        <f t="shared" si="1"/>
        <v>0</v>
      </c>
      <c r="G114" s="29" t="s">
        <v>12</v>
      </c>
    </row>
    <row r="115" spans="1:7" s="28" customFormat="1">
      <c r="A115" s="37" t="s">
        <v>166</v>
      </c>
      <c r="B115" s="77" t="s">
        <v>167</v>
      </c>
      <c r="C115" s="50" t="s">
        <v>33</v>
      </c>
      <c r="D115" s="58">
        <v>3.2000000000000001E-2</v>
      </c>
      <c r="E115" s="132"/>
      <c r="F115" s="132">
        <f t="shared" si="1"/>
        <v>0</v>
      </c>
      <c r="G115" s="29" t="s">
        <v>12</v>
      </c>
    </row>
    <row r="116" spans="1:7" s="28" customFormat="1">
      <c r="A116" s="50" t="s">
        <v>168</v>
      </c>
      <c r="B116" s="77" t="s">
        <v>169</v>
      </c>
      <c r="C116" s="50" t="s">
        <v>69</v>
      </c>
      <c r="D116" s="49">
        <v>2</v>
      </c>
      <c r="E116" s="132"/>
      <c r="F116" s="132">
        <f t="shared" si="1"/>
        <v>0</v>
      </c>
      <c r="G116" s="29" t="s">
        <v>13</v>
      </c>
    </row>
    <row r="117" spans="1:7" s="28" customFormat="1">
      <c r="A117" s="37" t="s">
        <v>170</v>
      </c>
      <c r="B117" s="77" t="s">
        <v>171</v>
      </c>
      <c r="C117" s="50" t="s">
        <v>33</v>
      </c>
      <c r="D117" s="58">
        <v>2.8000000000000001E-2</v>
      </c>
      <c r="E117" s="132"/>
      <c r="F117" s="132">
        <f t="shared" si="1"/>
        <v>0</v>
      </c>
      <c r="G117" s="29" t="s">
        <v>12</v>
      </c>
    </row>
    <row r="118" spans="1:7" s="28" customFormat="1">
      <c r="A118" s="50" t="s">
        <v>172</v>
      </c>
      <c r="B118" s="77" t="s">
        <v>173</v>
      </c>
      <c r="C118" s="50" t="s">
        <v>69</v>
      </c>
      <c r="D118" s="49">
        <v>2</v>
      </c>
      <c r="E118" s="132"/>
      <c r="F118" s="132">
        <f t="shared" si="1"/>
        <v>0</v>
      </c>
      <c r="G118" s="29" t="s">
        <v>13</v>
      </c>
    </row>
    <row r="119" spans="1:7" s="28" customFormat="1">
      <c r="A119" s="37" t="s">
        <v>174</v>
      </c>
      <c r="B119" s="77" t="s">
        <v>175</v>
      </c>
      <c r="C119" s="50" t="s">
        <v>33</v>
      </c>
      <c r="D119" s="58">
        <v>4.8300000000000003E-2</v>
      </c>
      <c r="E119" s="132"/>
      <c r="F119" s="132">
        <f t="shared" si="1"/>
        <v>0</v>
      </c>
      <c r="G119" s="29" t="s">
        <v>12</v>
      </c>
    </row>
    <row r="120" spans="1:7" s="28" customFormat="1">
      <c r="A120" s="50" t="s">
        <v>176</v>
      </c>
      <c r="B120" s="77" t="s">
        <v>177</v>
      </c>
      <c r="C120" s="50" t="s">
        <v>69</v>
      </c>
      <c r="D120" s="49">
        <v>7</v>
      </c>
      <c r="E120" s="132"/>
      <c r="F120" s="132">
        <f t="shared" si="1"/>
        <v>0</v>
      </c>
      <c r="G120" s="29" t="s">
        <v>13</v>
      </c>
    </row>
    <row r="121" spans="1:7" s="28" customFormat="1">
      <c r="A121" s="37" t="s">
        <v>178</v>
      </c>
      <c r="B121" s="77" t="s">
        <v>467</v>
      </c>
      <c r="C121" s="50" t="s">
        <v>179</v>
      </c>
      <c r="D121" s="49">
        <v>3.15</v>
      </c>
      <c r="E121" s="132"/>
      <c r="F121" s="132">
        <f t="shared" si="1"/>
        <v>0</v>
      </c>
      <c r="G121" s="29" t="s">
        <v>12</v>
      </c>
    </row>
    <row r="122" spans="1:7" s="28" customFormat="1">
      <c r="A122" s="47" t="s">
        <v>180</v>
      </c>
      <c r="B122" s="74" t="s">
        <v>468</v>
      </c>
      <c r="C122" s="44" t="s">
        <v>26</v>
      </c>
      <c r="D122" s="54">
        <v>815</v>
      </c>
      <c r="E122" s="132"/>
      <c r="F122" s="132">
        <f t="shared" si="1"/>
        <v>0</v>
      </c>
      <c r="G122" s="29" t="s">
        <v>12</v>
      </c>
    </row>
    <row r="123" spans="1:7" s="28" customFormat="1">
      <c r="A123" s="47"/>
      <c r="B123" s="112" t="s">
        <v>181</v>
      </c>
      <c r="C123" s="50"/>
      <c r="D123" s="54"/>
      <c r="E123" s="132"/>
      <c r="F123" s="132"/>
      <c r="G123" s="29" t="s">
        <v>12</v>
      </c>
    </row>
    <row r="124" spans="1:7" s="28" customFormat="1" ht="16.5">
      <c r="A124" s="37" t="s">
        <v>182</v>
      </c>
      <c r="B124" s="77" t="s">
        <v>469</v>
      </c>
      <c r="C124" s="50" t="s">
        <v>398</v>
      </c>
      <c r="D124" s="59">
        <v>0.1</v>
      </c>
      <c r="E124" s="132"/>
      <c r="F124" s="132">
        <f t="shared" si="1"/>
        <v>0</v>
      </c>
      <c r="G124" s="29" t="s">
        <v>12</v>
      </c>
    </row>
    <row r="125" spans="1:7" s="28" customFormat="1">
      <c r="A125" s="37" t="s">
        <v>183</v>
      </c>
      <c r="B125" s="77" t="s">
        <v>184</v>
      </c>
      <c r="C125" s="50" t="s">
        <v>33</v>
      </c>
      <c r="D125" s="58">
        <v>1.6E-2</v>
      </c>
      <c r="E125" s="132"/>
      <c r="F125" s="132">
        <f t="shared" si="1"/>
        <v>0</v>
      </c>
      <c r="G125" s="29" t="s">
        <v>12</v>
      </c>
    </row>
    <row r="126" spans="1:7" s="28" customFormat="1">
      <c r="A126" s="37" t="s">
        <v>185</v>
      </c>
      <c r="B126" s="77" t="s">
        <v>169</v>
      </c>
      <c r="C126" s="50" t="s">
        <v>69</v>
      </c>
      <c r="D126" s="49">
        <v>1</v>
      </c>
      <c r="E126" s="132"/>
      <c r="F126" s="132">
        <f t="shared" si="1"/>
        <v>0</v>
      </c>
      <c r="G126" s="29" t="s">
        <v>13</v>
      </c>
    </row>
    <row r="127" spans="1:7" s="28" customFormat="1">
      <c r="A127" s="65" t="s">
        <v>186</v>
      </c>
      <c r="B127" s="80" t="s">
        <v>470</v>
      </c>
      <c r="C127" s="44" t="s">
        <v>36</v>
      </c>
      <c r="D127" s="56">
        <v>1.5</v>
      </c>
      <c r="E127" s="132"/>
      <c r="F127" s="132">
        <f t="shared" si="1"/>
        <v>0</v>
      </c>
      <c r="G127" s="29" t="s">
        <v>12</v>
      </c>
    </row>
    <row r="128" spans="1:7" s="28" customFormat="1" ht="16.5">
      <c r="A128" s="37" t="s">
        <v>187</v>
      </c>
      <c r="B128" s="77" t="s">
        <v>188</v>
      </c>
      <c r="C128" s="50" t="s">
        <v>398</v>
      </c>
      <c r="D128" s="56">
        <v>0.1</v>
      </c>
      <c r="E128" s="132"/>
      <c r="F128" s="132">
        <f t="shared" si="1"/>
        <v>0</v>
      </c>
      <c r="G128" s="29" t="s">
        <v>12</v>
      </c>
    </row>
    <row r="129" spans="1:7" s="28" customFormat="1">
      <c r="A129" s="37" t="s">
        <v>189</v>
      </c>
      <c r="B129" s="77" t="s">
        <v>471</v>
      </c>
      <c r="C129" s="50" t="s">
        <v>69</v>
      </c>
      <c r="D129" s="52">
        <v>2</v>
      </c>
      <c r="E129" s="132"/>
      <c r="F129" s="132">
        <f t="shared" si="1"/>
        <v>0</v>
      </c>
      <c r="G129" s="29" t="s">
        <v>12</v>
      </c>
    </row>
    <row r="130" spans="1:7" s="28" customFormat="1">
      <c r="A130" s="37" t="s">
        <v>190</v>
      </c>
      <c r="B130" s="77" t="s">
        <v>472</v>
      </c>
      <c r="C130" s="50" t="s">
        <v>69</v>
      </c>
      <c r="D130" s="52">
        <v>2</v>
      </c>
      <c r="E130" s="132"/>
      <c r="F130" s="132">
        <f t="shared" si="1"/>
        <v>0</v>
      </c>
      <c r="G130" s="29" t="s">
        <v>600</v>
      </c>
    </row>
    <row r="131" spans="1:7" s="28" customFormat="1" ht="16.5">
      <c r="A131" s="65" t="s">
        <v>191</v>
      </c>
      <c r="B131" s="74" t="s">
        <v>473</v>
      </c>
      <c r="C131" s="44" t="s">
        <v>398</v>
      </c>
      <c r="D131" s="94">
        <v>30</v>
      </c>
      <c r="E131" s="132"/>
      <c r="F131" s="132">
        <f t="shared" si="1"/>
        <v>0</v>
      </c>
      <c r="G131" s="29" t="s">
        <v>12</v>
      </c>
    </row>
    <row r="132" spans="1:7" s="28" customFormat="1">
      <c r="A132" s="65" t="s">
        <v>192</v>
      </c>
      <c r="B132" s="74" t="s">
        <v>193</v>
      </c>
      <c r="C132" s="44" t="s">
        <v>156</v>
      </c>
      <c r="D132" s="56">
        <v>100</v>
      </c>
      <c r="E132" s="132"/>
      <c r="F132" s="132">
        <f t="shared" si="1"/>
        <v>0</v>
      </c>
      <c r="G132" s="29" t="s">
        <v>12</v>
      </c>
    </row>
    <row r="133" spans="1:7" s="28" customFormat="1">
      <c r="A133" s="47"/>
      <c r="B133" s="112" t="s">
        <v>194</v>
      </c>
      <c r="C133" s="50"/>
      <c r="D133" s="54"/>
      <c r="E133" s="132"/>
      <c r="F133" s="132"/>
      <c r="G133" s="29" t="s">
        <v>12</v>
      </c>
    </row>
    <row r="134" spans="1:7" s="28" customFormat="1" ht="16.5">
      <c r="A134" s="41" t="s">
        <v>195</v>
      </c>
      <c r="B134" s="73" t="s">
        <v>474</v>
      </c>
      <c r="C134" s="44" t="s">
        <v>398</v>
      </c>
      <c r="D134" s="40">
        <v>97.63</v>
      </c>
      <c r="E134" s="132"/>
      <c r="F134" s="132">
        <f t="shared" si="1"/>
        <v>0</v>
      </c>
      <c r="G134" s="29" t="s">
        <v>12</v>
      </c>
    </row>
    <row r="135" spans="1:7" s="28" customFormat="1" ht="16.5">
      <c r="A135" s="41" t="s">
        <v>196</v>
      </c>
      <c r="B135" s="73" t="s">
        <v>197</v>
      </c>
      <c r="C135" s="44" t="s">
        <v>398</v>
      </c>
      <c r="D135" s="46">
        <v>10.85</v>
      </c>
      <c r="E135" s="132"/>
      <c r="F135" s="132">
        <f t="shared" si="1"/>
        <v>0</v>
      </c>
      <c r="G135" s="29" t="s">
        <v>12</v>
      </c>
    </row>
    <row r="136" spans="1:7" s="28" customFormat="1" ht="16.5">
      <c r="A136" s="47" t="s">
        <v>198</v>
      </c>
      <c r="B136" s="111" t="s">
        <v>48</v>
      </c>
      <c r="C136" s="42" t="s">
        <v>398</v>
      </c>
      <c r="D136" s="40">
        <v>9.7650000000000006</v>
      </c>
      <c r="E136" s="132"/>
      <c r="F136" s="132">
        <f t="shared" si="1"/>
        <v>0</v>
      </c>
      <c r="G136" s="29" t="s">
        <v>12</v>
      </c>
    </row>
    <row r="137" spans="1:7" s="28" customFormat="1" ht="16.5">
      <c r="A137" s="47" t="s">
        <v>199</v>
      </c>
      <c r="B137" s="73" t="s">
        <v>50</v>
      </c>
      <c r="C137" s="44" t="s">
        <v>398</v>
      </c>
      <c r="D137" s="46">
        <v>1.085</v>
      </c>
      <c r="E137" s="132"/>
      <c r="F137" s="132">
        <f t="shared" ref="F137:F200" si="2">D137*E137</f>
        <v>0</v>
      </c>
      <c r="G137" s="29" t="s">
        <v>12</v>
      </c>
    </row>
    <row r="138" spans="1:7" s="28" customFormat="1">
      <c r="A138" s="47" t="s">
        <v>200</v>
      </c>
      <c r="B138" s="73" t="s">
        <v>475</v>
      </c>
      <c r="C138" s="44" t="s">
        <v>33</v>
      </c>
      <c r="D138" s="40">
        <v>211.53599999999997</v>
      </c>
      <c r="E138" s="132"/>
      <c r="F138" s="132">
        <f t="shared" si="2"/>
        <v>0</v>
      </c>
      <c r="G138" s="29" t="s">
        <v>12</v>
      </c>
    </row>
    <row r="139" spans="1:7" s="28" customFormat="1" ht="16.5">
      <c r="A139" s="47" t="s">
        <v>201</v>
      </c>
      <c r="B139" s="71" t="s">
        <v>202</v>
      </c>
      <c r="C139" s="38" t="s">
        <v>398</v>
      </c>
      <c r="D139" s="46">
        <v>17.03</v>
      </c>
      <c r="E139" s="132"/>
      <c r="F139" s="132">
        <f t="shared" si="2"/>
        <v>0</v>
      </c>
      <c r="G139" s="29" t="s">
        <v>12</v>
      </c>
    </row>
    <row r="140" spans="1:7" s="28" customFormat="1" ht="16.5">
      <c r="A140" s="47" t="s">
        <v>203</v>
      </c>
      <c r="B140" s="71" t="s">
        <v>476</v>
      </c>
      <c r="C140" s="44" t="s">
        <v>398</v>
      </c>
      <c r="D140" s="46">
        <v>73.05</v>
      </c>
      <c r="E140" s="132"/>
      <c r="F140" s="132">
        <f t="shared" si="2"/>
        <v>0</v>
      </c>
      <c r="G140" s="29" t="s">
        <v>12</v>
      </c>
    </row>
    <row r="141" spans="1:7" s="28" customFormat="1" ht="16.5">
      <c r="A141" s="47" t="s">
        <v>204</v>
      </c>
      <c r="B141" s="81" t="s">
        <v>477</v>
      </c>
      <c r="C141" s="44" t="s">
        <v>398</v>
      </c>
      <c r="D141" s="48">
        <v>2.48</v>
      </c>
      <c r="E141" s="132"/>
      <c r="F141" s="132">
        <f t="shared" si="2"/>
        <v>0</v>
      </c>
      <c r="G141" s="29" t="s">
        <v>12</v>
      </c>
    </row>
    <row r="142" spans="1:7" s="28" customFormat="1">
      <c r="A142" s="47" t="s">
        <v>205</v>
      </c>
      <c r="B142" s="77" t="s">
        <v>206</v>
      </c>
      <c r="C142" s="50" t="s">
        <v>36</v>
      </c>
      <c r="D142" s="54">
        <v>57.3</v>
      </c>
      <c r="E142" s="132"/>
      <c r="F142" s="132">
        <f t="shared" si="2"/>
        <v>0</v>
      </c>
      <c r="G142" s="29" t="s">
        <v>12</v>
      </c>
    </row>
    <row r="143" spans="1:7" s="28" customFormat="1" ht="16.5">
      <c r="A143" s="47" t="s">
        <v>207</v>
      </c>
      <c r="B143" s="77" t="s">
        <v>478</v>
      </c>
      <c r="C143" s="42" t="s">
        <v>398</v>
      </c>
      <c r="D143" s="51">
        <v>2.56</v>
      </c>
      <c r="E143" s="132"/>
      <c r="F143" s="132">
        <f t="shared" si="2"/>
        <v>0</v>
      </c>
      <c r="G143" s="29" t="s">
        <v>12</v>
      </c>
    </row>
    <row r="144" spans="1:7" s="28" customFormat="1">
      <c r="A144" s="47" t="s">
        <v>208</v>
      </c>
      <c r="B144" s="77" t="s">
        <v>411</v>
      </c>
      <c r="C144" s="50" t="s">
        <v>69</v>
      </c>
      <c r="D144" s="69">
        <v>1</v>
      </c>
      <c r="E144" s="132"/>
      <c r="F144" s="132">
        <f t="shared" si="2"/>
        <v>0</v>
      </c>
      <c r="G144" s="29" t="s">
        <v>600</v>
      </c>
    </row>
    <row r="145" spans="1:7" s="28" customFormat="1" ht="16.5">
      <c r="A145" s="47" t="s">
        <v>209</v>
      </c>
      <c r="B145" s="77" t="s">
        <v>479</v>
      </c>
      <c r="C145" s="42" t="s">
        <v>398</v>
      </c>
      <c r="D145" s="51">
        <v>2.4300000000000002</v>
      </c>
      <c r="E145" s="132"/>
      <c r="F145" s="132">
        <f t="shared" si="2"/>
        <v>0</v>
      </c>
      <c r="G145" s="29" t="s">
        <v>12</v>
      </c>
    </row>
    <row r="146" spans="1:7" s="28" customFormat="1">
      <c r="A146" s="47" t="s">
        <v>210</v>
      </c>
      <c r="B146" s="77" t="s">
        <v>411</v>
      </c>
      <c r="C146" s="50" t="s">
        <v>69</v>
      </c>
      <c r="D146" s="52">
        <v>3</v>
      </c>
      <c r="E146" s="132"/>
      <c r="F146" s="132">
        <f t="shared" si="2"/>
        <v>0</v>
      </c>
      <c r="G146" s="29" t="s">
        <v>600</v>
      </c>
    </row>
    <row r="147" spans="1:7" s="28" customFormat="1">
      <c r="A147" s="47" t="s">
        <v>211</v>
      </c>
      <c r="B147" s="77" t="s">
        <v>75</v>
      </c>
      <c r="C147" s="50" t="s">
        <v>26</v>
      </c>
      <c r="D147" s="53">
        <v>20</v>
      </c>
      <c r="E147" s="132"/>
      <c r="F147" s="132">
        <f t="shared" si="2"/>
        <v>0</v>
      </c>
      <c r="G147" s="29" t="s">
        <v>12</v>
      </c>
    </row>
    <row r="148" spans="1:7" s="28" customFormat="1">
      <c r="A148" s="47" t="s">
        <v>212</v>
      </c>
      <c r="B148" s="74" t="s">
        <v>77</v>
      </c>
      <c r="C148" s="44" t="s">
        <v>36</v>
      </c>
      <c r="D148" s="59">
        <v>10</v>
      </c>
      <c r="E148" s="132"/>
      <c r="F148" s="132">
        <f t="shared" si="2"/>
        <v>0</v>
      </c>
      <c r="G148" s="29" t="s">
        <v>12</v>
      </c>
    </row>
    <row r="149" spans="1:7" s="28" customFormat="1">
      <c r="A149" s="47" t="s">
        <v>213</v>
      </c>
      <c r="B149" s="77" t="s">
        <v>480</v>
      </c>
      <c r="C149" s="50" t="s">
        <v>79</v>
      </c>
      <c r="D149" s="54">
        <v>26</v>
      </c>
      <c r="E149" s="132"/>
      <c r="F149" s="132">
        <f t="shared" si="2"/>
        <v>0</v>
      </c>
      <c r="G149" s="29" t="s">
        <v>12</v>
      </c>
    </row>
    <row r="150" spans="1:7" s="28" customFormat="1">
      <c r="A150" s="47" t="s">
        <v>214</v>
      </c>
      <c r="B150" s="79" t="s">
        <v>481</v>
      </c>
      <c r="C150" s="50" t="s">
        <v>79</v>
      </c>
      <c r="D150" s="54">
        <v>25.974</v>
      </c>
      <c r="E150" s="132"/>
      <c r="F150" s="132">
        <f t="shared" si="2"/>
        <v>0</v>
      </c>
      <c r="G150" s="29" t="s">
        <v>13</v>
      </c>
    </row>
    <row r="151" spans="1:7" s="28" customFormat="1">
      <c r="A151" s="47" t="s">
        <v>215</v>
      </c>
      <c r="B151" s="77" t="s">
        <v>482</v>
      </c>
      <c r="C151" s="50" t="s">
        <v>26</v>
      </c>
      <c r="D151" s="54">
        <v>26</v>
      </c>
      <c r="E151" s="132"/>
      <c r="F151" s="132">
        <f t="shared" si="2"/>
        <v>0</v>
      </c>
      <c r="G151" s="29" t="s">
        <v>12</v>
      </c>
    </row>
    <row r="152" spans="1:7" s="28" customFormat="1">
      <c r="A152" s="47" t="s">
        <v>216</v>
      </c>
      <c r="B152" s="77" t="s">
        <v>217</v>
      </c>
      <c r="C152" s="50" t="s">
        <v>79</v>
      </c>
      <c r="D152" s="54">
        <v>26</v>
      </c>
      <c r="E152" s="132"/>
      <c r="F152" s="132">
        <f t="shared" si="2"/>
        <v>0</v>
      </c>
      <c r="G152" s="29" t="s">
        <v>12</v>
      </c>
    </row>
    <row r="153" spans="1:7" s="28" customFormat="1">
      <c r="A153" s="47" t="s">
        <v>218</v>
      </c>
      <c r="B153" s="77" t="s">
        <v>483</v>
      </c>
      <c r="C153" s="50" t="s">
        <v>79</v>
      </c>
      <c r="D153" s="54">
        <v>5</v>
      </c>
      <c r="E153" s="132"/>
      <c r="F153" s="132">
        <f t="shared" si="2"/>
        <v>0</v>
      </c>
      <c r="G153" s="29" t="s">
        <v>12</v>
      </c>
    </row>
    <row r="154" spans="1:7" s="28" customFormat="1">
      <c r="A154" s="47" t="s">
        <v>219</v>
      </c>
      <c r="B154" s="79" t="s">
        <v>484</v>
      </c>
      <c r="C154" s="50" t="s">
        <v>79</v>
      </c>
      <c r="D154" s="54">
        <v>4.99</v>
      </c>
      <c r="E154" s="132"/>
      <c r="F154" s="132">
        <f t="shared" si="2"/>
        <v>0</v>
      </c>
      <c r="G154" s="29" t="s">
        <v>13</v>
      </c>
    </row>
    <row r="155" spans="1:7" s="28" customFormat="1">
      <c r="A155" s="47" t="s">
        <v>220</v>
      </c>
      <c r="B155" s="77" t="s">
        <v>485</v>
      </c>
      <c r="C155" s="50" t="s">
        <v>26</v>
      </c>
      <c r="D155" s="54">
        <v>5</v>
      </c>
      <c r="E155" s="132"/>
      <c r="F155" s="132">
        <f t="shared" si="2"/>
        <v>0</v>
      </c>
      <c r="G155" s="29" t="s">
        <v>12</v>
      </c>
    </row>
    <row r="156" spans="1:7" s="28" customFormat="1">
      <c r="A156" s="47" t="s">
        <v>221</v>
      </c>
      <c r="B156" s="77" t="s">
        <v>222</v>
      </c>
      <c r="C156" s="50" t="s">
        <v>79</v>
      </c>
      <c r="D156" s="54">
        <v>5</v>
      </c>
      <c r="E156" s="132"/>
      <c r="F156" s="132">
        <f t="shared" si="2"/>
        <v>0</v>
      </c>
      <c r="G156" s="29" t="s">
        <v>12</v>
      </c>
    </row>
    <row r="157" spans="1:7" s="28" customFormat="1">
      <c r="A157" s="47" t="s">
        <v>223</v>
      </c>
      <c r="B157" s="77" t="s">
        <v>486</v>
      </c>
      <c r="C157" s="50" t="s">
        <v>79</v>
      </c>
      <c r="D157" s="54">
        <v>15</v>
      </c>
      <c r="E157" s="132"/>
      <c r="F157" s="132">
        <f t="shared" si="2"/>
        <v>0</v>
      </c>
      <c r="G157" s="29" t="s">
        <v>12</v>
      </c>
    </row>
    <row r="158" spans="1:7" s="28" customFormat="1">
      <c r="A158" s="47" t="s">
        <v>224</v>
      </c>
      <c r="B158" s="79" t="s">
        <v>487</v>
      </c>
      <c r="C158" s="50" t="s">
        <v>79</v>
      </c>
      <c r="D158" s="54">
        <v>14.97</v>
      </c>
      <c r="E158" s="132"/>
      <c r="F158" s="132">
        <f t="shared" si="2"/>
        <v>0</v>
      </c>
      <c r="G158" s="29" t="s">
        <v>13</v>
      </c>
    </row>
    <row r="159" spans="1:7" s="28" customFormat="1">
      <c r="A159" s="47" t="s">
        <v>225</v>
      </c>
      <c r="B159" s="77" t="s">
        <v>488</v>
      </c>
      <c r="C159" s="50" t="s">
        <v>26</v>
      </c>
      <c r="D159" s="54">
        <v>15</v>
      </c>
      <c r="E159" s="132"/>
      <c r="F159" s="132">
        <f t="shared" si="2"/>
        <v>0</v>
      </c>
      <c r="G159" s="29" t="s">
        <v>12</v>
      </c>
    </row>
    <row r="160" spans="1:7" s="28" customFormat="1">
      <c r="A160" s="47" t="s">
        <v>226</v>
      </c>
      <c r="B160" s="77" t="s">
        <v>227</v>
      </c>
      <c r="C160" s="50" t="s">
        <v>79</v>
      </c>
      <c r="D160" s="54">
        <v>15</v>
      </c>
      <c r="E160" s="132"/>
      <c r="F160" s="132">
        <f t="shared" si="2"/>
        <v>0</v>
      </c>
      <c r="G160" s="29" t="s">
        <v>12</v>
      </c>
    </row>
    <row r="161" spans="1:7" s="28" customFormat="1">
      <c r="A161" s="47" t="s">
        <v>228</v>
      </c>
      <c r="B161" s="77" t="s">
        <v>489</v>
      </c>
      <c r="C161" s="50" t="s">
        <v>79</v>
      </c>
      <c r="D161" s="54">
        <v>2</v>
      </c>
      <c r="E161" s="132"/>
      <c r="F161" s="132">
        <f t="shared" si="2"/>
        <v>0</v>
      </c>
      <c r="G161" s="29" t="s">
        <v>12</v>
      </c>
    </row>
    <row r="162" spans="1:7" s="28" customFormat="1">
      <c r="A162" s="47" t="s">
        <v>229</v>
      </c>
      <c r="B162" s="79" t="s">
        <v>490</v>
      </c>
      <c r="C162" s="50" t="s">
        <v>79</v>
      </c>
      <c r="D162" s="54">
        <v>2.02</v>
      </c>
      <c r="E162" s="132"/>
      <c r="F162" s="132">
        <f t="shared" si="2"/>
        <v>0</v>
      </c>
      <c r="G162" s="29" t="s">
        <v>600</v>
      </c>
    </row>
    <row r="163" spans="1:7" s="28" customFormat="1">
      <c r="A163" s="47" t="s">
        <v>230</v>
      </c>
      <c r="B163" s="77" t="s">
        <v>491</v>
      </c>
      <c r="C163" s="50" t="s">
        <v>26</v>
      </c>
      <c r="D163" s="54">
        <v>2</v>
      </c>
      <c r="E163" s="132"/>
      <c r="F163" s="132">
        <f t="shared" si="2"/>
        <v>0</v>
      </c>
      <c r="G163" s="29" t="s">
        <v>12</v>
      </c>
    </row>
    <row r="164" spans="1:7" s="28" customFormat="1">
      <c r="A164" s="47" t="s">
        <v>231</v>
      </c>
      <c r="B164" s="77" t="s">
        <v>492</v>
      </c>
      <c r="C164" s="50" t="s">
        <v>79</v>
      </c>
      <c r="D164" s="54">
        <v>2</v>
      </c>
      <c r="E164" s="132"/>
      <c r="F164" s="132">
        <f t="shared" si="2"/>
        <v>0</v>
      </c>
      <c r="G164" s="29" t="s">
        <v>12</v>
      </c>
    </row>
    <row r="165" spans="1:7" s="28" customFormat="1">
      <c r="A165" s="72" t="s">
        <v>232</v>
      </c>
      <c r="B165" s="77" t="s">
        <v>426</v>
      </c>
      <c r="C165" s="50" t="s">
        <v>79</v>
      </c>
      <c r="D165" s="54">
        <v>15</v>
      </c>
      <c r="E165" s="132"/>
      <c r="F165" s="132">
        <f t="shared" si="2"/>
        <v>0</v>
      </c>
      <c r="G165" s="29" t="s">
        <v>12</v>
      </c>
    </row>
    <row r="166" spans="1:7" s="28" customFormat="1">
      <c r="A166" s="47" t="s">
        <v>233</v>
      </c>
      <c r="B166" s="79" t="s">
        <v>427</v>
      </c>
      <c r="C166" s="50" t="s">
        <v>79</v>
      </c>
      <c r="D166" s="54">
        <v>15.15</v>
      </c>
      <c r="E166" s="132"/>
      <c r="F166" s="132">
        <f t="shared" si="2"/>
        <v>0</v>
      </c>
      <c r="G166" s="29" t="s">
        <v>600</v>
      </c>
    </row>
    <row r="167" spans="1:7" s="28" customFormat="1">
      <c r="A167" s="47" t="s">
        <v>234</v>
      </c>
      <c r="B167" s="77" t="s">
        <v>428</v>
      </c>
      <c r="C167" s="50" t="s">
        <v>26</v>
      </c>
      <c r="D167" s="52">
        <v>15</v>
      </c>
      <c r="E167" s="132"/>
      <c r="F167" s="132">
        <f t="shared" si="2"/>
        <v>0</v>
      </c>
      <c r="G167" s="29" t="s">
        <v>12</v>
      </c>
    </row>
    <row r="168" spans="1:7" s="28" customFormat="1">
      <c r="A168" s="47" t="s">
        <v>235</v>
      </c>
      <c r="B168" s="77" t="s">
        <v>429</v>
      </c>
      <c r="C168" s="50" t="s">
        <v>79</v>
      </c>
      <c r="D168" s="54">
        <v>15</v>
      </c>
      <c r="E168" s="132"/>
      <c r="F168" s="132">
        <f t="shared" si="2"/>
        <v>0</v>
      </c>
      <c r="G168" s="29" t="s">
        <v>12</v>
      </c>
    </row>
    <row r="169" spans="1:7" s="28" customFormat="1">
      <c r="A169" s="41" t="s">
        <v>236</v>
      </c>
      <c r="B169" s="74" t="s">
        <v>493</v>
      </c>
      <c r="C169" s="44" t="s">
        <v>26</v>
      </c>
      <c r="D169" s="54">
        <v>45</v>
      </c>
      <c r="E169" s="132"/>
      <c r="F169" s="132">
        <f t="shared" si="2"/>
        <v>0</v>
      </c>
      <c r="G169" s="29" t="s">
        <v>12</v>
      </c>
    </row>
    <row r="170" spans="1:7" s="28" customFormat="1">
      <c r="A170" s="47" t="s">
        <v>237</v>
      </c>
      <c r="B170" s="74" t="s">
        <v>494</v>
      </c>
      <c r="C170" s="44" t="s">
        <v>59</v>
      </c>
      <c r="D170" s="64">
        <v>2.4299999999999999E-2</v>
      </c>
      <c r="E170" s="132"/>
      <c r="F170" s="132">
        <f t="shared" si="2"/>
        <v>0</v>
      </c>
      <c r="G170" s="29" t="s">
        <v>12</v>
      </c>
    </row>
    <row r="171" spans="1:7" s="28" customFormat="1">
      <c r="A171" s="47" t="s">
        <v>238</v>
      </c>
      <c r="B171" s="74" t="s">
        <v>495</v>
      </c>
      <c r="C171" s="44" t="s">
        <v>69</v>
      </c>
      <c r="D171" s="49">
        <v>3</v>
      </c>
      <c r="E171" s="132"/>
      <c r="F171" s="132">
        <f t="shared" si="2"/>
        <v>0</v>
      </c>
      <c r="G171" s="29" t="s">
        <v>13</v>
      </c>
    </row>
    <row r="172" spans="1:7" s="28" customFormat="1">
      <c r="A172" s="47" t="s">
        <v>239</v>
      </c>
      <c r="B172" s="74" t="s">
        <v>496</v>
      </c>
      <c r="C172" s="44" t="s">
        <v>59</v>
      </c>
      <c r="D172" s="64">
        <v>2.1000000000000003E-3</v>
      </c>
      <c r="E172" s="132"/>
      <c r="F172" s="132">
        <f t="shared" si="2"/>
        <v>0</v>
      </c>
      <c r="G172" s="29" t="s">
        <v>12</v>
      </c>
    </row>
    <row r="173" spans="1:7" s="28" customFormat="1">
      <c r="A173" s="47" t="s">
        <v>240</v>
      </c>
      <c r="B173" s="74" t="s">
        <v>462</v>
      </c>
      <c r="C173" s="44" t="s">
        <v>69</v>
      </c>
      <c r="D173" s="49">
        <v>1</v>
      </c>
      <c r="E173" s="132"/>
      <c r="F173" s="132">
        <f t="shared" si="2"/>
        <v>0</v>
      </c>
      <c r="G173" s="29" t="s">
        <v>13</v>
      </c>
    </row>
    <row r="174" spans="1:7" s="28" customFormat="1">
      <c r="A174" s="47" t="s">
        <v>241</v>
      </c>
      <c r="B174" s="74" t="s">
        <v>497</v>
      </c>
      <c r="C174" s="44" t="s">
        <v>59</v>
      </c>
      <c r="D174" s="64">
        <v>4.2000000000000006E-3</v>
      </c>
      <c r="E174" s="132"/>
      <c r="F174" s="132">
        <f t="shared" si="2"/>
        <v>0</v>
      </c>
      <c r="G174" s="29" t="s">
        <v>12</v>
      </c>
    </row>
    <row r="175" spans="1:7" s="28" customFormat="1">
      <c r="A175" s="47" t="s">
        <v>242</v>
      </c>
      <c r="B175" s="74" t="s">
        <v>498</v>
      </c>
      <c r="C175" s="44" t="s">
        <v>69</v>
      </c>
      <c r="D175" s="49">
        <v>2</v>
      </c>
      <c r="E175" s="132"/>
      <c r="F175" s="132">
        <f t="shared" si="2"/>
        <v>0</v>
      </c>
      <c r="G175" s="29" t="s">
        <v>13</v>
      </c>
    </row>
    <row r="176" spans="1:7" s="28" customFormat="1">
      <c r="A176" s="47" t="s">
        <v>243</v>
      </c>
      <c r="B176" s="74" t="s">
        <v>499</v>
      </c>
      <c r="C176" s="44" t="s">
        <v>33</v>
      </c>
      <c r="D176" s="58">
        <v>4.7999999999999996E-3</v>
      </c>
      <c r="E176" s="132"/>
      <c r="F176" s="132">
        <f t="shared" si="2"/>
        <v>0</v>
      </c>
      <c r="G176" s="29" t="s">
        <v>12</v>
      </c>
    </row>
    <row r="177" spans="1:7" s="28" customFormat="1">
      <c r="A177" s="47" t="s">
        <v>244</v>
      </c>
      <c r="B177" s="74" t="s">
        <v>500</v>
      </c>
      <c r="C177" s="44" t="s">
        <v>69</v>
      </c>
      <c r="D177" s="49">
        <v>1</v>
      </c>
      <c r="E177" s="132"/>
      <c r="F177" s="132">
        <f t="shared" si="2"/>
        <v>0</v>
      </c>
      <c r="G177" s="29" t="s">
        <v>13</v>
      </c>
    </row>
    <row r="178" spans="1:7" s="28" customFormat="1">
      <c r="A178" s="47" t="s">
        <v>245</v>
      </c>
      <c r="B178" s="74" t="s">
        <v>501</v>
      </c>
      <c r="C178" s="44" t="s">
        <v>33</v>
      </c>
      <c r="D178" s="58">
        <v>9.5999999999999992E-3</v>
      </c>
      <c r="E178" s="132"/>
      <c r="F178" s="132">
        <f t="shared" si="2"/>
        <v>0</v>
      </c>
      <c r="G178" s="29" t="s">
        <v>12</v>
      </c>
    </row>
    <row r="179" spans="1:7" s="28" customFormat="1">
      <c r="A179" s="47" t="s">
        <v>246</v>
      </c>
      <c r="B179" s="74" t="s">
        <v>501</v>
      </c>
      <c r="C179" s="44" t="s">
        <v>69</v>
      </c>
      <c r="D179" s="49">
        <v>2</v>
      </c>
      <c r="E179" s="132"/>
      <c r="F179" s="132">
        <f t="shared" si="2"/>
        <v>0</v>
      </c>
      <c r="G179" s="29" t="s">
        <v>13</v>
      </c>
    </row>
    <row r="180" spans="1:7" s="28" customFormat="1">
      <c r="A180" s="47" t="s">
        <v>247</v>
      </c>
      <c r="B180" s="74" t="s">
        <v>502</v>
      </c>
      <c r="C180" s="44" t="s">
        <v>33</v>
      </c>
      <c r="D180" s="58">
        <v>2.7000000000000001E-3</v>
      </c>
      <c r="E180" s="132"/>
      <c r="F180" s="132">
        <f t="shared" si="2"/>
        <v>0</v>
      </c>
      <c r="G180" s="29" t="s">
        <v>12</v>
      </c>
    </row>
    <row r="181" spans="1:7" s="28" customFormat="1">
      <c r="A181" s="47" t="s">
        <v>248</v>
      </c>
      <c r="B181" s="74" t="s">
        <v>502</v>
      </c>
      <c r="C181" s="44" t="s">
        <v>69</v>
      </c>
      <c r="D181" s="49">
        <v>1</v>
      </c>
      <c r="E181" s="132"/>
      <c r="F181" s="132">
        <f t="shared" si="2"/>
        <v>0</v>
      </c>
      <c r="G181" s="29" t="s">
        <v>13</v>
      </c>
    </row>
    <row r="182" spans="1:7" s="28" customFormat="1">
      <c r="A182" s="47" t="s">
        <v>249</v>
      </c>
      <c r="B182" s="74" t="s">
        <v>503</v>
      </c>
      <c r="C182" s="44" t="s">
        <v>33</v>
      </c>
      <c r="D182" s="58">
        <v>3.8999999999999998E-3</v>
      </c>
      <c r="E182" s="132"/>
      <c r="F182" s="132">
        <f t="shared" si="2"/>
        <v>0</v>
      </c>
      <c r="G182" s="29" t="s">
        <v>12</v>
      </c>
    </row>
    <row r="183" spans="1:7" s="28" customFormat="1">
      <c r="A183" s="47" t="s">
        <v>250</v>
      </c>
      <c r="B183" s="74" t="s">
        <v>503</v>
      </c>
      <c r="C183" s="44" t="s">
        <v>69</v>
      </c>
      <c r="D183" s="49">
        <v>1</v>
      </c>
      <c r="E183" s="132"/>
      <c r="F183" s="132">
        <f t="shared" si="2"/>
        <v>0</v>
      </c>
      <c r="G183" s="29" t="s">
        <v>13</v>
      </c>
    </row>
    <row r="184" spans="1:7" s="28" customFormat="1">
      <c r="A184" s="47" t="s">
        <v>251</v>
      </c>
      <c r="B184" s="74" t="s">
        <v>504</v>
      </c>
      <c r="C184" s="44" t="s">
        <v>33</v>
      </c>
      <c r="D184" s="58">
        <v>7.7999999999999996E-3</v>
      </c>
      <c r="E184" s="132"/>
      <c r="F184" s="132">
        <f t="shared" si="2"/>
        <v>0</v>
      </c>
      <c r="G184" s="29" t="s">
        <v>12</v>
      </c>
    </row>
    <row r="185" spans="1:7" s="28" customFormat="1">
      <c r="A185" s="47" t="s">
        <v>252</v>
      </c>
      <c r="B185" s="74" t="s">
        <v>504</v>
      </c>
      <c r="C185" s="44" t="s">
        <v>69</v>
      </c>
      <c r="D185" s="49">
        <v>2</v>
      </c>
      <c r="E185" s="132"/>
      <c r="F185" s="132">
        <f t="shared" si="2"/>
        <v>0</v>
      </c>
      <c r="G185" s="29" t="s">
        <v>13</v>
      </c>
    </row>
    <row r="186" spans="1:7" s="28" customFormat="1">
      <c r="A186" s="47" t="s">
        <v>253</v>
      </c>
      <c r="B186" s="77" t="s">
        <v>505</v>
      </c>
      <c r="C186" s="50" t="s">
        <v>59</v>
      </c>
      <c r="D186" s="93">
        <v>1.2720000000000003E-3</v>
      </c>
      <c r="E186" s="132"/>
      <c r="F186" s="132">
        <f t="shared" si="2"/>
        <v>0</v>
      </c>
      <c r="G186" s="29" t="s">
        <v>12</v>
      </c>
    </row>
    <row r="187" spans="1:7" s="28" customFormat="1">
      <c r="A187" s="47" t="s">
        <v>254</v>
      </c>
      <c r="B187" s="77" t="s">
        <v>506</v>
      </c>
      <c r="C187" s="50" t="s">
        <v>120</v>
      </c>
      <c r="D187" s="60">
        <v>0.6</v>
      </c>
      <c r="E187" s="132"/>
      <c r="F187" s="132">
        <f t="shared" si="2"/>
        <v>0</v>
      </c>
      <c r="G187" s="29" t="s">
        <v>13</v>
      </c>
    </row>
    <row r="188" spans="1:7" s="28" customFormat="1">
      <c r="A188" s="47" t="s">
        <v>255</v>
      </c>
      <c r="B188" s="77" t="s">
        <v>436</v>
      </c>
      <c r="C188" s="50" t="s">
        <v>69</v>
      </c>
      <c r="D188" s="54">
        <v>1</v>
      </c>
      <c r="E188" s="132"/>
      <c r="F188" s="132">
        <f t="shared" si="2"/>
        <v>0</v>
      </c>
      <c r="G188" s="29" t="s">
        <v>12</v>
      </c>
    </row>
    <row r="189" spans="1:7" s="28" customFormat="1">
      <c r="A189" s="47" t="s">
        <v>256</v>
      </c>
      <c r="B189" s="77" t="s">
        <v>437</v>
      </c>
      <c r="C189" s="50" t="s">
        <v>69</v>
      </c>
      <c r="D189" s="54">
        <v>1</v>
      </c>
      <c r="E189" s="132"/>
      <c r="F189" s="132">
        <f t="shared" si="2"/>
        <v>0</v>
      </c>
      <c r="G189" s="29" t="s">
        <v>13</v>
      </c>
    </row>
    <row r="190" spans="1:7" s="28" customFormat="1">
      <c r="A190" s="47" t="s">
        <v>257</v>
      </c>
      <c r="B190" s="77" t="s">
        <v>507</v>
      </c>
      <c r="C190" s="50" t="s">
        <v>69</v>
      </c>
      <c r="D190" s="54">
        <v>1</v>
      </c>
      <c r="E190" s="132"/>
      <c r="F190" s="132">
        <f t="shared" si="2"/>
        <v>0</v>
      </c>
      <c r="G190" s="29" t="s">
        <v>12</v>
      </c>
    </row>
    <row r="191" spans="1:7" s="28" customFormat="1">
      <c r="A191" s="47" t="s">
        <v>258</v>
      </c>
      <c r="B191" s="77" t="s">
        <v>508</v>
      </c>
      <c r="C191" s="50" t="s">
        <v>69</v>
      </c>
      <c r="D191" s="54">
        <v>1</v>
      </c>
      <c r="E191" s="132"/>
      <c r="F191" s="132">
        <f t="shared" si="2"/>
        <v>0</v>
      </c>
      <c r="G191" s="29" t="s">
        <v>13</v>
      </c>
    </row>
    <row r="192" spans="1:7" s="28" customFormat="1">
      <c r="A192" s="47" t="s">
        <v>259</v>
      </c>
      <c r="B192" s="77" t="s">
        <v>438</v>
      </c>
      <c r="C192" s="50" t="s">
        <v>69</v>
      </c>
      <c r="D192" s="54">
        <v>3</v>
      </c>
      <c r="E192" s="132"/>
      <c r="F192" s="132">
        <f t="shared" si="2"/>
        <v>0</v>
      </c>
      <c r="G192" s="29" t="s">
        <v>12</v>
      </c>
    </row>
    <row r="193" spans="1:7" s="28" customFormat="1">
      <c r="A193" s="47" t="s">
        <v>260</v>
      </c>
      <c r="B193" s="77" t="s">
        <v>439</v>
      </c>
      <c r="C193" s="50" t="s">
        <v>69</v>
      </c>
      <c r="D193" s="54">
        <v>1</v>
      </c>
      <c r="E193" s="132"/>
      <c r="F193" s="132">
        <f t="shared" si="2"/>
        <v>0</v>
      </c>
      <c r="G193" s="29" t="s">
        <v>13</v>
      </c>
    </row>
    <row r="194" spans="1:7" s="28" customFormat="1">
      <c r="A194" s="47" t="s">
        <v>261</v>
      </c>
      <c r="B194" s="74" t="s">
        <v>442</v>
      </c>
      <c r="C194" s="44" t="s">
        <v>69</v>
      </c>
      <c r="D194" s="56">
        <v>1</v>
      </c>
      <c r="E194" s="132"/>
      <c r="F194" s="132">
        <f t="shared" si="2"/>
        <v>0</v>
      </c>
      <c r="G194" s="29" t="s">
        <v>12</v>
      </c>
    </row>
    <row r="195" spans="1:7" s="28" customFormat="1">
      <c r="A195" s="47" t="s">
        <v>262</v>
      </c>
      <c r="B195" s="74" t="s">
        <v>443</v>
      </c>
      <c r="C195" s="44" t="s">
        <v>69</v>
      </c>
      <c r="D195" s="54">
        <v>1</v>
      </c>
      <c r="E195" s="132"/>
      <c r="F195" s="132">
        <f t="shared" si="2"/>
        <v>0</v>
      </c>
      <c r="G195" s="29" t="s">
        <v>600</v>
      </c>
    </row>
    <row r="196" spans="1:7" s="28" customFormat="1">
      <c r="A196" s="47" t="s">
        <v>263</v>
      </c>
      <c r="B196" s="74" t="s">
        <v>509</v>
      </c>
      <c r="C196" s="44" t="s">
        <v>69</v>
      </c>
      <c r="D196" s="56">
        <v>1</v>
      </c>
      <c r="E196" s="132"/>
      <c r="F196" s="132">
        <f t="shared" si="2"/>
        <v>0</v>
      </c>
      <c r="G196" s="29" t="s">
        <v>12</v>
      </c>
    </row>
    <row r="197" spans="1:7" s="28" customFormat="1">
      <c r="A197" s="47" t="s">
        <v>264</v>
      </c>
      <c r="B197" s="74" t="s">
        <v>510</v>
      </c>
      <c r="C197" s="44" t="s">
        <v>69</v>
      </c>
      <c r="D197" s="54">
        <v>1</v>
      </c>
      <c r="E197" s="132"/>
      <c r="F197" s="132">
        <f t="shared" si="2"/>
        <v>0</v>
      </c>
      <c r="G197" s="29" t="s">
        <v>600</v>
      </c>
    </row>
    <row r="198" spans="1:7" s="28" customFormat="1">
      <c r="A198" s="47" t="s">
        <v>265</v>
      </c>
      <c r="B198" s="74" t="s">
        <v>444</v>
      </c>
      <c r="C198" s="44" t="s">
        <v>69</v>
      </c>
      <c r="D198" s="56">
        <v>4</v>
      </c>
      <c r="E198" s="132"/>
      <c r="F198" s="132">
        <f t="shared" si="2"/>
        <v>0</v>
      </c>
      <c r="G198" s="29" t="s">
        <v>12</v>
      </c>
    </row>
    <row r="199" spans="1:7" s="28" customFormat="1">
      <c r="A199" s="47" t="s">
        <v>266</v>
      </c>
      <c r="B199" s="74" t="s">
        <v>445</v>
      </c>
      <c r="C199" s="44" t="s">
        <v>69</v>
      </c>
      <c r="D199" s="54">
        <v>4</v>
      </c>
      <c r="E199" s="132"/>
      <c r="F199" s="132">
        <f t="shared" si="2"/>
        <v>0</v>
      </c>
      <c r="G199" s="29" t="s">
        <v>600</v>
      </c>
    </row>
    <row r="200" spans="1:7" s="28" customFormat="1">
      <c r="A200" s="47" t="s">
        <v>267</v>
      </c>
      <c r="B200" s="74" t="s">
        <v>448</v>
      </c>
      <c r="C200" s="44" t="s">
        <v>69</v>
      </c>
      <c r="D200" s="56">
        <v>1</v>
      </c>
      <c r="E200" s="132"/>
      <c r="F200" s="132">
        <f t="shared" si="2"/>
        <v>0</v>
      </c>
      <c r="G200" s="29" t="s">
        <v>12</v>
      </c>
    </row>
    <row r="201" spans="1:7" s="28" customFormat="1">
      <c r="A201" s="47" t="s">
        <v>268</v>
      </c>
      <c r="B201" s="74" t="s">
        <v>449</v>
      </c>
      <c r="C201" s="44" t="s">
        <v>69</v>
      </c>
      <c r="D201" s="54">
        <v>1</v>
      </c>
      <c r="E201" s="132"/>
      <c r="F201" s="132">
        <f t="shared" ref="F201:F229" si="3">D201*E201</f>
        <v>0</v>
      </c>
      <c r="G201" s="29" t="s">
        <v>600</v>
      </c>
    </row>
    <row r="202" spans="1:7" s="28" customFormat="1">
      <c r="A202" s="41" t="s">
        <v>269</v>
      </c>
      <c r="B202" s="77" t="s">
        <v>511</v>
      </c>
      <c r="C202" s="50" t="s">
        <v>130</v>
      </c>
      <c r="D202" s="56">
        <v>1</v>
      </c>
      <c r="E202" s="132"/>
      <c r="F202" s="132">
        <f>D202*E202</f>
        <v>0</v>
      </c>
      <c r="G202" s="29" t="s">
        <v>12</v>
      </c>
    </row>
    <row r="203" spans="1:7" s="28" customFormat="1">
      <c r="A203" s="41" t="s">
        <v>270</v>
      </c>
      <c r="B203" s="77" t="s">
        <v>271</v>
      </c>
      <c r="C203" s="50" t="s">
        <v>130</v>
      </c>
      <c r="D203" s="54">
        <v>1</v>
      </c>
      <c r="E203" s="132"/>
      <c r="F203" s="132">
        <f t="shared" si="3"/>
        <v>0</v>
      </c>
      <c r="G203" s="29" t="s">
        <v>600</v>
      </c>
    </row>
    <row r="204" spans="1:7" s="28" customFormat="1">
      <c r="A204" s="41" t="s">
        <v>272</v>
      </c>
      <c r="B204" s="74" t="s">
        <v>512</v>
      </c>
      <c r="C204" s="44" t="s">
        <v>130</v>
      </c>
      <c r="D204" s="56">
        <v>1</v>
      </c>
      <c r="E204" s="132"/>
      <c r="F204" s="132">
        <f t="shared" si="3"/>
        <v>0</v>
      </c>
      <c r="G204" s="29" t="s">
        <v>12</v>
      </c>
    </row>
    <row r="205" spans="1:7" s="28" customFormat="1">
      <c r="A205" s="41" t="s">
        <v>273</v>
      </c>
      <c r="B205" s="74" t="s">
        <v>513</v>
      </c>
      <c r="C205" s="44" t="s">
        <v>130</v>
      </c>
      <c r="D205" s="49">
        <v>1</v>
      </c>
      <c r="E205" s="132"/>
      <c r="F205" s="132">
        <f t="shared" si="3"/>
        <v>0</v>
      </c>
      <c r="G205" s="29" t="s">
        <v>600</v>
      </c>
    </row>
    <row r="206" spans="1:7" s="28" customFormat="1">
      <c r="A206" s="47" t="s">
        <v>274</v>
      </c>
      <c r="B206" s="74" t="s">
        <v>450</v>
      </c>
      <c r="C206" s="44" t="s">
        <v>130</v>
      </c>
      <c r="D206" s="56">
        <v>1</v>
      </c>
      <c r="E206" s="132"/>
      <c r="F206" s="132">
        <f t="shared" si="3"/>
        <v>0</v>
      </c>
      <c r="G206" s="29" t="s">
        <v>12</v>
      </c>
    </row>
    <row r="207" spans="1:7" s="28" customFormat="1">
      <c r="A207" s="47" t="s">
        <v>275</v>
      </c>
      <c r="B207" s="74" t="s">
        <v>451</v>
      </c>
      <c r="C207" s="44" t="s">
        <v>130</v>
      </c>
      <c r="D207" s="49">
        <v>1</v>
      </c>
      <c r="E207" s="132"/>
      <c r="F207" s="132">
        <f t="shared" si="3"/>
        <v>0</v>
      </c>
      <c r="G207" s="29" t="s">
        <v>600</v>
      </c>
    </row>
    <row r="208" spans="1:7" s="28" customFormat="1">
      <c r="A208" s="37" t="s">
        <v>276</v>
      </c>
      <c r="B208" s="77" t="s">
        <v>452</v>
      </c>
      <c r="C208" s="50" t="s">
        <v>130</v>
      </c>
      <c r="D208" s="56">
        <v>1</v>
      </c>
      <c r="E208" s="132"/>
      <c r="F208" s="132">
        <f t="shared" si="3"/>
        <v>0</v>
      </c>
      <c r="G208" s="29" t="s">
        <v>12</v>
      </c>
    </row>
    <row r="209" spans="1:7" s="28" customFormat="1">
      <c r="A209" s="37" t="s">
        <v>277</v>
      </c>
      <c r="B209" s="77" t="s">
        <v>453</v>
      </c>
      <c r="C209" s="50" t="s">
        <v>130</v>
      </c>
      <c r="D209" s="52">
        <v>1</v>
      </c>
      <c r="E209" s="132"/>
      <c r="F209" s="132">
        <f t="shared" si="3"/>
        <v>0</v>
      </c>
      <c r="G209" s="29" t="s">
        <v>600</v>
      </c>
    </row>
    <row r="210" spans="1:7" s="28" customFormat="1">
      <c r="A210" s="37" t="s">
        <v>278</v>
      </c>
      <c r="B210" s="77" t="s">
        <v>141</v>
      </c>
      <c r="C210" s="50" t="s">
        <v>130</v>
      </c>
      <c r="D210" s="52">
        <v>1</v>
      </c>
      <c r="E210" s="132"/>
      <c r="F210" s="132">
        <f t="shared" si="3"/>
        <v>0</v>
      </c>
      <c r="G210" s="29" t="s">
        <v>600</v>
      </c>
    </row>
    <row r="211" spans="1:7" s="28" customFormat="1">
      <c r="A211" s="37" t="s">
        <v>279</v>
      </c>
      <c r="B211" s="77" t="s">
        <v>514</v>
      </c>
      <c r="C211" s="50" t="s">
        <v>130</v>
      </c>
      <c r="D211" s="56">
        <v>1</v>
      </c>
      <c r="E211" s="132"/>
      <c r="F211" s="132">
        <f t="shared" si="3"/>
        <v>0</v>
      </c>
      <c r="G211" s="29" t="s">
        <v>12</v>
      </c>
    </row>
    <row r="212" spans="1:7" s="28" customFormat="1">
      <c r="A212" s="37" t="s">
        <v>280</v>
      </c>
      <c r="B212" s="77" t="s">
        <v>515</v>
      </c>
      <c r="C212" s="50" t="s">
        <v>130</v>
      </c>
      <c r="D212" s="52">
        <v>1</v>
      </c>
      <c r="E212" s="132"/>
      <c r="F212" s="132">
        <f t="shared" si="3"/>
        <v>0</v>
      </c>
      <c r="G212" s="29" t="s">
        <v>600</v>
      </c>
    </row>
    <row r="213" spans="1:7" s="28" customFormat="1">
      <c r="A213" s="37" t="s">
        <v>281</v>
      </c>
      <c r="B213" s="77" t="s">
        <v>282</v>
      </c>
      <c r="C213" s="50" t="s">
        <v>130</v>
      </c>
      <c r="D213" s="52">
        <v>1</v>
      </c>
      <c r="E213" s="132"/>
      <c r="F213" s="132">
        <f t="shared" si="3"/>
        <v>0</v>
      </c>
      <c r="G213" s="29" t="s">
        <v>600</v>
      </c>
    </row>
    <row r="214" spans="1:7" s="28" customFormat="1">
      <c r="A214" s="37" t="s">
        <v>283</v>
      </c>
      <c r="B214" s="77" t="s">
        <v>454</v>
      </c>
      <c r="C214" s="50" t="s">
        <v>130</v>
      </c>
      <c r="D214" s="56">
        <v>3</v>
      </c>
      <c r="E214" s="132"/>
      <c r="F214" s="132">
        <f t="shared" si="3"/>
        <v>0</v>
      </c>
      <c r="G214" s="29" t="s">
        <v>12</v>
      </c>
    </row>
    <row r="215" spans="1:7" s="28" customFormat="1">
      <c r="A215" s="37" t="s">
        <v>284</v>
      </c>
      <c r="B215" s="77" t="s">
        <v>455</v>
      </c>
      <c r="C215" s="50" t="s">
        <v>130</v>
      </c>
      <c r="D215" s="52">
        <v>3</v>
      </c>
      <c r="E215" s="132"/>
      <c r="F215" s="132">
        <f t="shared" si="3"/>
        <v>0</v>
      </c>
      <c r="G215" s="29" t="s">
        <v>600</v>
      </c>
    </row>
    <row r="216" spans="1:7" s="28" customFormat="1">
      <c r="A216" s="37" t="s">
        <v>285</v>
      </c>
      <c r="B216" s="77" t="s">
        <v>145</v>
      </c>
      <c r="C216" s="50" t="s">
        <v>130</v>
      </c>
      <c r="D216" s="52">
        <v>3</v>
      </c>
      <c r="E216" s="132"/>
      <c r="F216" s="132">
        <f t="shared" si="3"/>
        <v>0</v>
      </c>
      <c r="G216" s="29" t="s">
        <v>13</v>
      </c>
    </row>
    <row r="217" spans="1:7" s="28" customFormat="1">
      <c r="A217" s="41" t="s">
        <v>286</v>
      </c>
      <c r="B217" s="77" t="s">
        <v>287</v>
      </c>
      <c r="C217" s="50" t="s">
        <v>69</v>
      </c>
      <c r="D217" s="54">
        <v>1</v>
      </c>
      <c r="E217" s="132"/>
      <c r="F217" s="132">
        <f t="shared" si="3"/>
        <v>0</v>
      </c>
      <c r="G217" s="29" t="s">
        <v>12</v>
      </c>
    </row>
    <row r="218" spans="1:7" s="28" customFormat="1">
      <c r="A218" s="41" t="s">
        <v>288</v>
      </c>
      <c r="B218" s="77" t="s">
        <v>287</v>
      </c>
      <c r="C218" s="50" t="s">
        <v>69</v>
      </c>
      <c r="D218" s="54">
        <v>1</v>
      </c>
      <c r="E218" s="132"/>
      <c r="F218" s="132">
        <f t="shared" si="3"/>
        <v>0</v>
      </c>
      <c r="G218" s="29" t="s">
        <v>600</v>
      </c>
    </row>
    <row r="219" spans="1:7" s="28" customFormat="1">
      <c r="A219" s="47" t="s">
        <v>289</v>
      </c>
      <c r="B219" s="77" t="s">
        <v>290</v>
      </c>
      <c r="C219" s="50" t="s">
        <v>69</v>
      </c>
      <c r="D219" s="54">
        <v>1</v>
      </c>
      <c r="E219" s="132"/>
      <c r="F219" s="132">
        <f t="shared" si="3"/>
        <v>0</v>
      </c>
      <c r="G219" s="29" t="s">
        <v>12</v>
      </c>
    </row>
    <row r="220" spans="1:7" s="28" customFormat="1">
      <c r="A220" s="47" t="s">
        <v>291</v>
      </c>
      <c r="B220" s="77" t="s">
        <v>290</v>
      </c>
      <c r="C220" s="50" t="s">
        <v>69</v>
      </c>
      <c r="D220" s="54">
        <v>1</v>
      </c>
      <c r="E220" s="132"/>
      <c r="F220" s="132">
        <f t="shared" si="3"/>
        <v>0</v>
      </c>
      <c r="G220" s="29" t="s">
        <v>600</v>
      </c>
    </row>
    <row r="221" spans="1:7" s="28" customFormat="1">
      <c r="A221" s="47" t="s">
        <v>292</v>
      </c>
      <c r="B221" s="77" t="s">
        <v>465</v>
      </c>
      <c r="C221" s="50" t="s">
        <v>59</v>
      </c>
      <c r="D221" s="57">
        <v>1.5564000000000001E-2</v>
      </c>
      <c r="E221" s="132"/>
      <c r="F221" s="132">
        <f t="shared" si="3"/>
        <v>0</v>
      </c>
      <c r="G221" s="29" t="s">
        <v>12</v>
      </c>
    </row>
    <row r="222" spans="1:7" s="28" customFormat="1">
      <c r="A222" s="37" t="s">
        <v>293</v>
      </c>
      <c r="B222" s="77" t="s">
        <v>294</v>
      </c>
      <c r="C222" s="50" t="s">
        <v>33</v>
      </c>
      <c r="D222" s="58">
        <v>4.8000000000000001E-2</v>
      </c>
      <c r="E222" s="132"/>
      <c r="F222" s="132">
        <f t="shared" si="3"/>
        <v>0</v>
      </c>
      <c r="G222" s="29" t="s">
        <v>12</v>
      </c>
    </row>
    <row r="223" spans="1:7" s="28" customFormat="1">
      <c r="A223" s="50" t="s">
        <v>295</v>
      </c>
      <c r="B223" s="77" t="s">
        <v>169</v>
      </c>
      <c r="C223" s="50" t="s">
        <v>69</v>
      </c>
      <c r="D223" s="49">
        <v>3</v>
      </c>
      <c r="E223" s="132"/>
      <c r="F223" s="132">
        <f t="shared" si="3"/>
        <v>0</v>
      </c>
      <c r="G223" s="29" t="s">
        <v>13</v>
      </c>
    </row>
    <row r="224" spans="1:7" s="28" customFormat="1">
      <c r="A224" s="37" t="s">
        <v>296</v>
      </c>
      <c r="B224" s="77" t="s">
        <v>297</v>
      </c>
      <c r="C224" s="50" t="s">
        <v>33</v>
      </c>
      <c r="D224" s="58">
        <v>1.6399999999999998E-2</v>
      </c>
      <c r="E224" s="132"/>
      <c r="F224" s="132">
        <f t="shared" si="3"/>
        <v>0</v>
      </c>
      <c r="G224" s="29" t="s">
        <v>12</v>
      </c>
    </row>
    <row r="225" spans="1:7" s="28" customFormat="1">
      <c r="A225" s="37" t="s">
        <v>298</v>
      </c>
      <c r="B225" s="77" t="s">
        <v>299</v>
      </c>
      <c r="C225" s="50" t="s">
        <v>69</v>
      </c>
      <c r="D225" s="49">
        <v>2</v>
      </c>
      <c r="E225" s="132"/>
      <c r="F225" s="132">
        <f t="shared" si="3"/>
        <v>0</v>
      </c>
      <c r="G225" s="29" t="s">
        <v>13</v>
      </c>
    </row>
    <row r="226" spans="1:7" s="28" customFormat="1">
      <c r="A226" s="47" t="s">
        <v>300</v>
      </c>
      <c r="B226" s="77" t="s">
        <v>301</v>
      </c>
      <c r="C226" s="50" t="s">
        <v>33</v>
      </c>
      <c r="D226" s="58">
        <v>2.7600000000000003E-2</v>
      </c>
      <c r="E226" s="132"/>
      <c r="F226" s="132">
        <f t="shared" si="3"/>
        <v>0</v>
      </c>
      <c r="G226" s="29" t="s">
        <v>12</v>
      </c>
    </row>
    <row r="227" spans="1:7" s="28" customFormat="1">
      <c r="A227" s="47" t="s">
        <v>302</v>
      </c>
      <c r="B227" s="77" t="s">
        <v>177</v>
      </c>
      <c r="C227" s="50" t="s">
        <v>69</v>
      </c>
      <c r="D227" s="49">
        <v>4</v>
      </c>
      <c r="E227" s="132"/>
      <c r="F227" s="132">
        <f t="shared" si="3"/>
        <v>0</v>
      </c>
      <c r="G227" s="29" t="s">
        <v>13</v>
      </c>
    </row>
    <row r="228" spans="1:7" s="28" customFormat="1">
      <c r="A228" s="47" t="s">
        <v>303</v>
      </c>
      <c r="B228" s="77" t="s">
        <v>516</v>
      </c>
      <c r="C228" s="50" t="s">
        <v>179</v>
      </c>
      <c r="D228" s="49">
        <v>3.5999999999999996</v>
      </c>
      <c r="E228" s="132"/>
      <c r="F228" s="132">
        <f t="shared" si="3"/>
        <v>0</v>
      </c>
      <c r="G228" s="29" t="s">
        <v>12</v>
      </c>
    </row>
    <row r="229" spans="1:7" s="28" customFormat="1">
      <c r="A229" s="41" t="s">
        <v>304</v>
      </c>
      <c r="B229" s="77" t="s">
        <v>305</v>
      </c>
      <c r="C229" s="50" t="s">
        <v>106</v>
      </c>
      <c r="D229" s="55">
        <v>5</v>
      </c>
      <c r="E229" s="132"/>
      <c r="F229" s="132">
        <f t="shared" si="3"/>
        <v>0</v>
      </c>
      <c r="G229" s="29" t="s">
        <v>12</v>
      </c>
    </row>
    <row r="230" spans="1:7" s="28" customFormat="1">
      <c r="A230" s="36"/>
      <c r="B230" s="85" t="s">
        <v>517</v>
      </c>
      <c r="C230" s="36"/>
      <c r="D230" s="67"/>
      <c r="E230" s="133"/>
      <c r="F230" s="133"/>
      <c r="G230" s="29" t="s">
        <v>12</v>
      </c>
    </row>
    <row r="231" spans="1:7" s="28" customFormat="1">
      <c r="A231" s="47" t="s">
        <v>25</v>
      </c>
      <c r="B231" s="81" t="s">
        <v>518</v>
      </c>
      <c r="C231" s="50" t="s">
        <v>306</v>
      </c>
      <c r="D231" s="54">
        <v>1</v>
      </c>
      <c r="E231" s="133"/>
      <c r="F231" s="133">
        <f>D231*E231</f>
        <v>0</v>
      </c>
      <c r="G231" s="29" t="s">
        <v>12</v>
      </c>
    </row>
    <row r="232" spans="1:7" s="28" customFormat="1">
      <c r="A232" s="47" t="s">
        <v>307</v>
      </c>
      <c r="B232" s="80" t="s">
        <v>518</v>
      </c>
      <c r="C232" s="50" t="s">
        <v>130</v>
      </c>
      <c r="D232" s="54">
        <v>1</v>
      </c>
      <c r="E232" s="133"/>
      <c r="F232" s="133">
        <f t="shared" ref="F232:F284" si="4">D232*E232</f>
        <v>0</v>
      </c>
      <c r="G232" s="29" t="s">
        <v>600</v>
      </c>
    </row>
    <row r="233" spans="1:7" s="28" customFormat="1">
      <c r="A233" s="47" t="s">
        <v>27</v>
      </c>
      <c r="B233" s="81" t="s">
        <v>308</v>
      </c>
      <c r="C233" s="44" t="s">
        <v>306</v>
      </c>
      <c r="D233" s="49">
        <v>1</v>
      </c>
      <c r="E233" s="133"/>
      <c r="F233" s="133">
        <f t="shared" si="4"/>
        <v>0</v>
      </c>
      <c r="G233" s="29" t="s">
        <v>12</v>
      </c>
    </row>
    <row r="234" spans="1:7" s="28" customFormat="1">
      <c r="A234" s="47" t="s">
        <v>29</v>
      </c>
      <c r="B234" s="80" t="s">
        <v>309</v>
      </c>
      <c r="C234" s="50" t="s">
        <v>310</v>
      </c>
      <c r="D234" s="52">
        <v>76</v>
      </c>
      <c r="E234" s="133"/>
      <c r="F234" s="133">
        <f t="shared" si="4"/>
        <v>0</v>
      </c>
      <c r="G234" s="29" t="s">
        <v>12</v>
      </c>
    </row>
    <row r="235" spans="1:7" s="28" customFormat="1">
      <c r="A235" s="37" t="s">
        <v>31</v>
      </c>
      <c r="B235" s="113" t="s">
        <v>519</v>
      </c>
      <c r="C235" s="114" t="s">
        <v>130</v>
      </c>
      <c r="D235" s="95">
        <v>1</v>
      </c>
      <c r="E235" s="133"/>
      <c r="F235" s="133">
        <f t="shared" si="4"/>
        <v>0</v>
      </c>
      <c r="G235" s="29" t="s">
        <v>12</v>
      </c>
    </row>
    <row r="236" spans="1:7" s="28" customFormat="1">
      <c r="A236" s="37" t="s">
        <v>311</v>
      </c>
      <c r="B236" s="113" t="s">
        <v>519</v>
      </c>
      <c r="C236" s="115" t="s">
        <v>130</v>
      </c>
      <c r="D236" s="48">
        <v>1</v>
      </c>
      <c r="E236" s="133"/>
      <c r="F236" s="133">
        <f t="shared" si="4"/>
        <v>0</v>
      </c>
      <c r="G236" s="29" t="s">
        <v>600</v>
      </c>
    </row>
    <row r="237" spans="1:7" s="28" customFormat="1">
      <c r="A237" s="47" t="s">
        <v>34</v>
      </c>
      <c r="B237" s="74" t="s">
        <v>312</v>
      </c>
      <c r="C237" s="44" t="s">
        <v>33</v>
      </c>
      <c r="D237" s="58">
        <v>7.7999999999999996E-3</v>
      </c>
      <c r="E237" s="133"/>
      <c r="F237" s="133">
        <f t="shared" si="4"/>
        <v>0</v>
      </c>
      <c r="G237" s="29" t="s">
        <v>12</v>
      </c>
    </row>
    <row r="238" spans="1:7" s="28" customFormat="1">
      <c r="A238" s="47" t="s">
        <v>313</v>
      </c>
      <c r="B238" s="74" t="s">
        <v>312</v>
      </c>
      <c r="C238" s="44" t="s">
        <v>69</v>
      </c>
      <c r="D238" s="49">
        <v>2</v>
      </c>
      <c r="E238" s="133"/>
      <c r="F238" s="133">
        <f t="shared" si="4"/>
        <v>0</v>
      </c>
      <c r="G238" s="29" t="s">
        <v>13</v>
      </c>
    </row>
    <row r="239" spans="1:7" s="28" customFormat="1">
      <c r="A239" s="47" t="s">
        <v>37</v>
      </c>
      <c r="B239" s="77" t="s">
        <v>480</v>
      </c>
      <c r="C239" s="50" t="s">
        <v>79</v>
      </c>
      <c r="D239" s="54">
        <v>3</v>
      </c>
      <c r="E239" s="133"/>
      <c r="F239" s="133">
        <f t="shared" si="4"/>
        <v>0</v>
      </c>
      <c r="G239" s="29" t="s">
        <v>12</v>
      </c>
    </row>
    <row r="240" spans="1:7" s="28" customFormat="1">
      <c r="A240" s="47" t="s">
        <v>314</v>
      </c>
      <c r="B240" s="79" t="s">
        <v>481</v>
      </c>
      <c r="C240" s="50" t="s">
        <v>79</v>
      </c>
      <c r="D240" s="54">
        <v>2.9969999999999999</v>
      </c>
      <c r="E240" s="133"/>
      <c r="F240" s="133">
        <f t="shared" si="4"/>
        <v>0</v>
      </c>
      <c r="G240" s="29" t="s">
        <v>13</v>
      </c>
    </row>
    <row r="241" spans="1:7" s="28" customFormat="1">
      <c r="A241" s="47" t="s">
        <v>38</v>
      </c>
      <c r="B241" s="77" t="s">
        <v>482</v>
      </c>
      <c r="C241" s="50" t="s">
        <v>26</v>
      </c>
      <c r="D241" s="54">
        <v>3</v>
      </c>
      <c r="E241" s="133"/>
      <c r="F241" s="133">
        <f t="shared" si="4"/>
        <v>0</v>
      </c>
      <c r="G241" s="29" t="s">
        <v>12</v>
      </c>
    </row>
    <row r="242" spans="1:7" s="28" customFormat="1">
      <c r="A242" s="47" t="s">
        <v>39</v>
      </c>
      <c r="B242" s="77" t="s">
        <v>217</v>
      </c>
      <c r="C242" s="50" t="s">
        <v>79</v>
      </c>
      <c r="D242" s="54">
        <v>3</v>
      </c>
      <c r="E242" s="133"/>
      <c r="F242" s="133">
        <f t="shared" si="4"/>
        <v>0</v>
      </c>
      <c r="G242" s="29" t="s">
        <v>12</v>
      </c>
    </row>
    <row r="243" spans="1:7" s="28" customFormat="1">
      <c r="A243" s="47" t="s">
        <v>41</v>
      </c>
      <c r="B243" s="74" t="s">
        <v>494</v>
      </c>
      <c r="C243" s="44" t="s">
        <v>59</v>
      </c>
      <c r="D243" s="64">
        <v>0.25919999999999999</v>
      </c>
      <c r="E243" s="133"/>
      <c r="F243" s="133">
        <f t="shared" si="4"/>
        <v>0</v>
      </c>
      <c r="G243" s="29" t="s">
        <v>12</v>
      </c>
    </row>
    <row r="244" spans="1:7" s="28" customFormat="1">
      <c r="A244" s="47" t="s">
        <v>315</v>
      </c>
      <c r="B244" s="74" t="s">
        <v>495</v>
      </c>
      <c r="C244" s="44" t="s">
        <v>69</v>
      </c>
      <c r="D244" s="49">
        <v>2</v>
      </c>
      <c r="E244" s="133"/>
      <c r="F244" s="133">
        <f t="shared" si="4"/>
        <v>0</v>
      </c>
      <c r="G244" s="29" t="s">
        <v>13</v>
      </c>
    </row>
    <row r="245" spans="1:7" s="28" customFormat="1">
      <c r="A245" s="47" t="s">
        <v>42</v>
      </c>
      <c r="B245" s="77" t="s">
        <v>436</v>
      </c>
      <c r="C245" s="50" t="s">
        <v>69</v>
      </c>
      <c r="D245" s="54">
        <v>2</v>
      </c>
      <c r="E245" s="133"/>
      <c r="F245" s="133">
        <f t="shared" si="4"/>
        <v>0</v>
      </c>
      <c r="G245" s="29" t="s">
        <v>12</v>
      </c>
    </row>
    <row r="246" spans="1:7" s="28" customFormat="1">
      <c r="A246" s="47" t="s">
        <v>316</v>
      </c>
      <c r="B246" s="77" t="s">
        <v>437</v>
      </c>
      <c r="C246" s="50" t="s">
        <v>69</v>
      </c>
      <c r="D246" s="54">
        <v>2</v>
      </c>
      <c r="E246" s="133"/>
      <c r="F246" s="133">
        <f t="shared" si="4"/>
        <v>0</v>
      </c>
      <c r="G246" s="29" t="s">
        <v>13</v>
      </c>
    </row>
    <row r="247" spans="1:7" s="28" customFormat="1">
      <c r="A247" s="47" t="s">
        <v>43</v>
      </c>
      <c r="B247" s="77" t="s">
        <v>520</v>
      </c>
      <c r="C247" s="50" t="s">
        <v>69</v>
      </c>
      <c r="D247" s="54">
        <v>2</v>
      </c>
      <c r="E247" s="133"/>
      <c r="F247" s="133">
        <f t="shared" si="4"/>
        <v>0</v>
      </c>
      <c r="G247" s="29" t="s">
        <v>12</v>
      </c>
    </row>
    <row r="248" spans="1:7" s="28" customFormat="1">
      <c r="A248" s="47" t="s">
        <v>317</v>
      </c>
      <c r="B248" s="77" t="s">
        <v>520</v>
      </c>
      <c r="C248" s="50" t="s">
        <v>69</v>
      </c>
      <c r="D248" s="54">
        <v>1</v>
      </c>
      <c r="E248" s="133"/>
      <c r="F248" s="133">
        <f t="shared" si="4"/>
        <v>0</v>
      </c>
      <c r="G248" s="29" t="s">
        <v>13</v>
      </c>
    </row>
    <row r="249" spans="1:7" s="28" customFormat="1">
      <c r="A249" s="47" t="s">
        <v>44</v>
      </c>
      <c r="B249" s="74" t="s">
        <v>442</v>
      </c>
      <c r="C249" s="44" t="s">
        <v>69</v>
      </c>
      <c r="D249" s="56">
        <v>2</v>
      </c>
      <c r="E249" s="133"/>
      <c r="F249" s="133">
        <f t="shared" si="4"/>
        <v>0</v>
      </c>
      <c r="G249" s="29" t="s">
        <v>12</v>
      </c>
    </row>
    <row r="250" spans="1:7" s="28" customFormat="1">
      <c r="A250" s="47" t="s">
        <v>318</v>
      </c>
      <c r="B250" s="74" t="s">
        <v>443</v>
      </c>
      <c r="C250" s="44" t="s">
        <v>69</v>
      </c>
      <c r="D250" s="54">
        <v>2</v>
      </c>
      <c r="E250" s="133"/>
      <c r="F250" s="133">
        <f t="shared" si="4"/>
        <v>0</v>
      </c>
      <c r="G250" s="29" t="s">
        <v>600</v>
      </c>
    </row>
    <row r="251" spans="1:7" s="28" customFormat="1">
      <c r="A251" s="47" t="s">
        <v>45</v>
      </c>
      <c r="B251" s="74" t="s">
        <v>319</v>
      </c>
      <c r="C251" s="44" t="s">
        <v>69</v>
      </c>
      <c r="D251" s="56">
        <v>1</v>
      </c>
      <c r="E251" s="133"/>
      <c r="F251" s="133">
        <f t="shared" si="4"/>
        <v>0</v>
      </c>
      <c r="G251" s="29" t="s">
        <v>12</v>
      </c>
    </row>
    <row r="252" spans="1:7" s="28" customFormat="1">
      <c r="A252" s="47" t="s">
        <v>320</v>
      </c>
      <c r="B252" s="74" t="s">
        <v>521</v>
      </c>
      <c r="C252" s="44" t="s">
        <v>69</v>
      </c>
      <c r="D252" s="54">
        <v>1</v>
      </c>
      <c r="E252" s="133"/>
      <c r="F252" s="133">
        <f t="shared" si="4"/>
        <v>0</v>
      </c>
      <c r="G252" s="29" t="s">
        <v>600</v>
      </c>
    </row>
    <row r="253" spans="1:7" s="28" customFormat="1">
      <c r="A253" s="41" t="s">
        <v>47</v>
      </c>
      <c r="B253" s="77" t="s">
        <v>321</v>
      </c>
      <c r="C253" s="50" t="s">
        <v>69</v>
      </c>
      <c r="D253" s="52">
        <v>2</v>
      </c>
      <c r="E253" s="133"/>
      <c r="F253" s="133">
        <f t="shared" si="4"/>
        <v>0</v>
      </c>
      <c r="G253" s="29" t="s">
        <v>12</v>
      </c>
    </row>
    <row r="254" spans="1:7" s="28" customFormat="1">
      <c r="A254" s="41" t="s">
        <v>322</v>
      </c>
      <c r="B254" s="77" t="s">
        <v>321</v>
      </c>
      <c r="C254" s="50" t="s">
        <v>69</v>
      </c>
      <c r="D254" s="52">
        <v>2</v>
      </c>
      <c r="E254" s="133"/>
      <c r="F254" s="133">
        <f t="shared" si="4"/>
        <v>0</v>
      </c>
      <c r="G254" s="29" t="s">
        <v>600</v>
      </c>
    </row>
    <row r="255" spans="1:7" s="28" customFormat="1">
      <c r="A255" s="47" t="s">
        <v>49</v>
      </c>
      <c r="B255" s="74" t="s">
        <v>522</v>
      </c>
      <c r="C255" s="44" t="s">
        <v>69</v>
      </c>
      <c r="D255" s="48">
        <v>1</v>
      </c>
      <c r="E255" s="133"/>
      <c r="F255" s="133">
        <f t="shared" si="4"/>
        <v>0</v>
      </c>
      <c r="G255" s="29" t="s">
        <v>12</v>
      </c>
    </row>
    <row r="256" spans="1:7" s="28" customFormat="1">
      <c r="A256" s="47" t="s">
        <v>323</v>
      </c>
      <c r="B256" s="74" t="s">
        <v>324</v>
      </c>
      <c r="C256" s="44" t="s">
        <v>69</v>
      </c>
      <c r="D256" s="60">
        <v>1</v>
      </c>
      <c r="E256" s="133"/>
      <c r="F256" s="133">
        <f t="shared" si="4"/>
        <v>0</v>
      </c>
      <c r="G256" s="29" t="s">
        <v>600</v>
      </c>
    </row>
    <row r="257" spans="1:7" s="28" customFormat="1">
      <c r="A257" s="50">
        <v>16</v>
      </c>
      <c r="B257" s="77" t="s">
        <v>325</v>
      </c>
      <c r="C257" s="50" t="s">
        <v>26</v>
      </c>
      <c r="D257" s="54">
        <v>3</v>
      </c>
      <c r="E257" s="133"/>
      <c r="F257" s="133">
        <f t="shared" si="4"/>
        <v>0</v>
      </c>
      <c r="G257" s="29" t="s">
        <v>12</v>
      </c>
    </row>
    <row r="258" spans="1:7" s="28" customFormat="1">
      <c r="A258" s="50" t="s">
        <v>326</v>
      </c>
      <c r="B258" s="77" t="s">
        <v>523</v>
      </c>
      <c r="C258" s="50" t="s">
        <v>26</v>
      </c>
      <c r="D258" s="60">
        <v>3.0300000000000002</v>
      </c>
      <c r="E258" s="133"/>
      <c r="F258" s="133">
        <f t="shared" si="4"/>
        <v>0</v>
      </c>
      <c r="G258" s="29" t="s">
        <v>600</v>
      </c>
    </row>
    <row r="259" spans="1:7" s="28" customFormat="1">
      <c r="A259" s="37" t="s">
        <v>327</v>
      </c>
      <c r="B259" s="77" t="s">
        <v>328</v>
      </c>
      <c r="C259" s="50" t="s">
        <v>156</v>
      </c>
      <c r="D259" s="58">
        <v>0.45499999999999996</v>
      </c>
      <c r="E259" s="133"/>
      <c r="F259" s="133">
        <f t="shared" si="4"/>
        <v>0</v>
      </c>
      <c r="G259" s="29" t="s">
        <v>12</v>
      </c>
    </row>
    <row r="260" spans="1:7" s="28" customFormat="1">
      <c r="A260" s="37" t="s">
        <v>54</v>
      </c>
      <c r="B260" s="77" t="s">
        <v>524</v>
      </c>
      <c r="C260" s="50" t="s">
        <v>79</v>
      </c>
      <c r="D260" s="54">
        <v>3</v>
      </c>
      <c r="E260" s="133"/>
      <c r="F260" s="133">
        <f t="shared" si="4"/>
        <v>0</v>
      </c>
      <c r="G260" s="29" t="s">
        <v>12</v>
      </c>
    </row>
    <row r="261" spans="1:7" s="28" customFormat="1">
      <c r="A261" s="50" t="s">
        <v>329</v>
      </c>
      <c r="B261" s="79" t="s">
        <v>525</v>
      </c>
      <c r="C261" s="50" t="s">
        <v>79</v>
      </c>
      <c r="D261" s="54">
        <v>3.0300000000000002</v>
      </c>
      <c r="E261" s="133"/>
      <c r="F261" s="133">
        <f t="shared" si="4"/>
        <v>0</v>
      </c>
      <c r="G261" s="29" t="s">
        <v>13</v>
      </c>
    </row>
    <row r="262" spans="1:7" s="28" customFormat="1">
      <c r="A262" s="50">
        <v>19</v>
      </c>
      <c r="B262" s="77" t="s">
        <v>526</v>
      </c>
      <c r="C262" s="50" t="s">
        <v>26</v>
      </c>
      <c r="D262" s="54">
        <v>3</v>
      </c>
      <c r="E262" s="133"/>
      <c r="F262" s="133">
        <f t="shared" si="4"/>
        <v>0</v>
      </c>
      <c r="G262" s="29" t="s">
        <v>12</v>
      </c>
    </row>
    <row r="263" spans="1:7" s="28" customFormat="1">
      <c r="A263" s="50">
        <v>20</v>
      </c>
      <c r="B263" s="77" t="s">
        <v>527</v>
      </c>
      <c r="C263" s="50" t="s">
        <v>79</v>
      </c>
      <c r="D263" s="54">
        <v>3</v>
      </c>
      <c r="E263" s="133"/>
      <c r="F263" s="133">
        <f t="shared" si="4"/>
        <v>0</v>
      </c>
      <c r="G263" s="29" t="s">
        <v>12</v>
      </c>
    </row>
    <row r="264" spans="1:7" s="28" customFormat="1">
      <c r="A264" s="37" t="s">
        <v>330</v>
      </c>
      <c r="B264" s="77" t="s">
        <v>331</v>
      </c>
      <c r="C264" s="50" t="s">
        <v>69</v>
      </c>
      <c r="D264" s="54">
        <v>5</v>
      </c>
      <c r="E264" s="133"/>
      <c r="F264" s="133">
        <f t="shared" si="4"/>
        <v>0</v>
      </c>
      <c r="G264" s="29" t="s">
        <v>12</v>
      </c>
    </row>
    <row r="265" spans="1:7" s="28" customFormat="1">
      <c r="A265" s="37" t="s">
        <v>332</v>
      </c>
      <c r="B265" s="77" t="s">
        <v>331</v>
      </c>
      <c r="C265" s="50" t="s">
        <v>69</v>
      </c>
      <c r="D265" s="54">
        <v>5</v>
      </c>
      <c r="E265" s="133"/>
      <c r="F265" s="133">
        <f t="shared" si="4"/>
        <v>0</v>
      </c>
      <c r="G265" s="29" t="s">
        <v>13</v>
      </c>
    </row>
    <row r="266" spans="1:7" s="28" customFormat="1">
      <c r="A266" s="37" t="s">
        <v>60</v>
      </c>
      <c r="B266" s="77" t="s">
        <v>333</v>
      </c>
      <c r="C266" s="50" t="s">
        <v>69</v>
      </c>
      <c r="D266" s="54">
        <v>1</v>
      </c>
      <c r="E266" s="133"/>
      <c r="F266" s="133">
        <f t="shared" si="4"/>
        <v>0</v>
      </c>
      <c r="G266" s="29" t="s">
        <v>12</v>
      </c>
    </row>
    <row r="267" spans="1:7" s="28" customFormat="1">
      <c r="A267" s="37" t="s">
        <v>334</v>
      </c>
      <c r="B267" s="77" t="s">
        <v>333</v>
      </c>
      <c r="C267" s="50" t="s">
        <v>69</v>
      </c>
      <c r="D267" s="54">
        <v>1</v>
      </c>
      <c r="E267" s="133"/>
      <c r="F267" s="133">
        <f t="shared" si="4"/>
        <v>0</v>
      </c>
      <c r="G267" s="29" t="s">
        <v>13</v>
      </c>
    </row>
    <row r="268" spans="1:7" s="28" customFormat="1">
      <c r="A268" s="37" t="s">
        <v>335</v>
      </c>
      <c r="B268" s="77" t="s">
        <v>336</v>
      </c>
      <c r="C268" s="50" t="s">
        <v>69</v>
      </c>
      <c r="D268" s="54">
        <v>1</v>
      </c>
      <c r="E268" s="133"/>
      <c r="F268" s="133">
        <f t="shared" si="4"/>
        <v>0</v>
      </c>
      <c r="G268" s="29" t="s">
        <v>12</v>
      </c>
    </row>
    <row r="269" spans="1:7" s="28" customFormat="1">
      <c r="A269" s="37" t="s">
        <v>337</v>
      </c>
      <c r="B269" s="77" t="s">
        <v>336</v>
      </c>
      <c r="C269" s="50" t="s">
        <v>69</v>
      </c>
      <c r="D269" s="54">
        <v>1</v>
      </c>
      <c r="E269" s="133"/>
      <c r="F269" s="133">
        <f t="shared" si="4"/>
        <v>0</v>
      </c>
      <c r="G269" s="29" t="s">
        <v>13</v>
      </c>
    </row>
    <row r="270" spans="1:7" s="28" customFormat="1">
      <c r="A270" s="37" t="s">
        <v>63</v>
      </c>
      <c r="B270" s="77" t="s">
        <v>338</v>
      </c>
      <c r="C270" s="50" t="s">
        <v>69</v>
      </c>
      <c r="D270" s="54">
        <v>1</v>
      </c>
      <c r="E270" s="133"/>
      <c r="F270" s="133">
        <f t="shared" si="4"/>
        <v>0</v>
      </c>
      <c r="G270" s="29" t="s">
        <v>12</v>
      </c>
    </row>
    <row r="271" spans="1:7" s="28" customFormat="1">
      <c r="A271" s="37" t="s">
        <v>339</v>
      </c>
      <c r="B271" s="77" t="s">
        <v>338</v>
      </c>
      <c r="C271" s="50" t="s">
        <v>69</v>
      </c>
      <c r="D271" s="54">
        <v>1</v>
      </c>
      <c r="E271" s="133"/>
      <c r="F271" s="133">
        <f t="shared" si="4"/>
        <v>0</v>
      </c>
      <c r="G271" s="29" t="s">
        <v>13</v>
      </c>
    </row>
    <row r="272" spans="1:7" s="28" customFormat="1">
      <c r="A272" s="41" t="s">
        <v>340</v>
      </c>
      <c r="B272" s="74" t="s">
        <v>341</v>
      </c>
      <c r="C272" s="44" t="s">
        <v>130</v>
      </c>
      <c r="D272" s="56">
        <v>1</v>
      </c>
      <c r="E272" s="133"/>
      <c r="F272" s="133">
        <f t="shared" si="4"/>
        <v>0</v>
      </c>
      <c r="G272" s="29" t="s">
        <v>12</v>
      </c>
    </row>
    <row r="273" spans="1:7" s="28" customFormat="1">
      <c r="A273" s="41" t="s">
        <v>342</v>
      </c>
      <c r="B273" s="74" t="s">
        <v>341</v>
      </c>
      <c r="C273" s="44" t="s">
        <v>130</v>
      </c>
      <c r="D273" s="49">
        <v>1</v>
      </c>
      <c r="E273" s="133"/>
      <c r="F273" s="133">
        <f t="shared" si="4"/>
        <v>0</v>
      </c>
      <c r="G273" s="29" t="s">
        <v>13</v>
      </c>
    </row>
    <row r="274" spans="1:7" s="28" customFormat="1">
      <c r="A274" s="47" t="s">
        <v>66</v>
      </c>
      <c r="B274" s="77" t="s">
        <v>465</v>
      </c>
      <c r="C274" s="50" t="s">
        <v>59</v>
      </c>
      <c r="D274" s="57">
        <v>1.5564000000000001E-2</v>
      </c>
      <c r="E274" s="133"/>
      <c r="F274" s="133">
        <f t="shared" si="4"/>
        <v>0</v>
      </c>
      <c r="G274" s="29" t="s">
        <v>12</v>
      </c>
    </row>
    <row r="275" spans="1:7" s="28" customFormat="1">
      <c r="A275" s="47" t="s">
        <v>343</v>
      </c>
      <c r="B275" s="77" t="s">
        <v>466</v>
      </c>
      <c r="C275" s="50" t="s">
        <v>59</v>
      </c>
      <c r="D275" s="57">
        <v>3.7710000000000005E-3</v>
      </c>
      <c r="E275" s="133"/>
      <c r="F275" s="133">
        <f t="shared" si="4"/>
        <v>0</v>
      </c>
      <c r="G275" s="29" t="s">
        <v>12</v>
      </c>
    </row>
    <row r="276" spans="1:7" s="28" customFormat="1">
      <c r="A276" s="37" t="s">
        <v>344</v>
      </c>
      <c r="B276" s="77" t="s">
        <v>167</v>
      </c>
      <c r="C276" s="50" t="s">
        <v>33</v>
      </c>
      <c r="D276" s="58">
        <v>3.2000000000000001E-2</v>
      </c>
      <c r="E276" s="133"/>
      <c r="F276" s="133">
        <f t="shared" si="4"/>
        <v>0</v>
      </c>
      <c r="G276" s="29" t="s">
        <v>12</v>
      </c>
    </row>
    <row r="277" spans="1:7" s="28" customFormat="1">
      <c r="A277" s="50" t="s">
        <v>68</v>
      </c>
      <c r="B277" s="77" t="s">
        <v>169</v>
      </c>
      <c r="C277" s="50" t="s">
        <v>69</v>
      </c>
      <c r="D277" s="49">
        <v>2</v>
      </c>
      <c r="E277" s="133"/>
      <c r="F277" s="133">
        <f t="shared" si="4"/>
        <v>0</v>
      </c>
      <c r="G277" s="29" t="s">
        <v>13</v>
      </c>
    </row>
    <row r="278" spans="1:7" s="28" customFormat="1">
      <c r="A278" s="37" t="s">
        <v>70</v>
      </c>
      <c r="B278" s="77" t="s">
        <v>528</v>
      </c>
      <c r="C278" s="50" t="s">
        <v>179</v>
      </c>
      <c r="D278" s="49">
        <v>1.2</v>
      </c>
      <c r="E278" s="133"/>
      <c r="F278" s="133">
        <f t="shared" si="4"/>
        <v>0</v>
      </c>
      <c r="G278" s="29" t="s">
        <v>12</v>
      </c>
    </row>
    <row r="279" spans="1:7" s="28" customFormat="1">
      <c r="A279" s="50">
        <v>30</v>
      </c>
      <c r="B279" s="77" t="s">
        <v>345</v>
      </c>
      <c r="C279" s="50" t="s">
        <v>36</v>
      </c>
      <c r="D279" s="56">
        <v>1</v>
      </c>
      <c r="E279" s="133"/>
      <c r="F279" s="133">
        <f t="shared" si="4"/>
        <v>0</v>
      </c>
      <c r="G279" s="29" t="s">
        <v>12</v>
      </c>
    </row>
    <row r="280" spans="1:7" s="28" customFormat="1">
      <c r="A280" s="50">
        <v>31</v>
      </c>
      <c r="B280" s="77" t="s">
        <v>346</v>
      </c>
      <c r="C280" s="35" t="s">
        <v>69</v>
      </c>
      <c r="D280" s="56">
        <v>1</v>
      </c>
      <c r="E280" s="133"/>
      <c r="F280" s="133">
        <f t="shared" si="4"/>
        <v>0</v>
      </c>
      <c r="G280" s="29" t="s">
        <v>12</v>
      </c>
    </row>
    <row r="281" spans="1:7" s="28" customFormat="1">
      <c r="A281" s="50" t="s">
        <v>347</v>
      </c>
      <c r="B281" s="77" t="s">
        <v>346</v>
      </c>
      <c r="C281" s="50" t="s">
        <v>69</v>
      </c>
      <c r="D281" s="54">
        <v>1</v>
      </c>
      <c r="E281" s="133"/>
      <c r="F281" s="133">
        <f t="shared" si="4"/>
        <v>0</v>
      </c>
      <c r="G281" s="29" t="s">
        <v>13</v>
      </c>
    </row>
    <row r="282" spans="1:7" s="28" customFormat="1">
      <c r="A282" s="47" t="s">
        <v>76</v>
      </c>
      <c r="B282" s="77" t="s">
        <v>529</v>
      </c>
      <c r="C282" s="50" t="s">
        <v>69</v>
      </c>
      <c r="D282" s="54">
        <v>56</v>
      </c>
      <c r="E282" s="133"/>
      <c r="F282" s="133">
        <f t="shared" si="4"/>
        <v>0</v>
      </c>
      <c r="G282" s="29" t="s">
        <v>12</v>
      </c>
    </row>
    <row r="283" spans="1:7" s="28" customFormat="1">
      <c r="A283" s="65" t="s">
        <v>78</v>
      </c>
      <c r="B283" s="81" t="s">
        <v>348</v>
      </c>
      <c r="C283" s="44" t="s">
        <v>36</v>
      </c>
      <c r="D283" s="48">
        <v>5</v>
      </c>
      <c r="E283" s="133"/>
      <c r="F283" s="133">
        <f t="shared" si="4"/>
        <v>0</v>
      </c>
      <c r="G283" s="29" t="s">
        <v>12</v>
      </c>
    </row>
    <row r="284" spans="1:7" s="28" customFormat="1">
      <c r="A284" s="65" t="s">
        <v>81</v>
      </c>
      <c r="B284" s="81" t="s">
        <v>349</v>
      </c>
      <c r="C284" s="44" t="s">
        <v>36</v>
      </c>
      <c r="D284" s="48">
        <v>5</v>
      </c>
      <c r="E284" s="133"/>
      <c r="F284" s="133">
        <f t="shared" si="4"/>
        <v>0</v>
      </c>
      <c r="G284" s="29" t="s">
        <v>12</v>
      </c>
    </row>
    <row r="285" spans="1:7" s="28" customFormat="1">
      <c r="A285" s="36"/>
      <c r="B285" s="85" t="s">
        <v>19</v>
      </c>
      <c r="C285" s="36"/>
      <c r="D285" s="67"/>
      <c r="E285" s="133"/>
      <c r="F285" s="133"/>
      <c r="G285" s="29" t="s">
        <v>12</v>
      </c>
    </row>
    <row r="286" spans="1:7" s="28" customFormat="1" ht="16.5">
      <c r="A286" s="41" t="s">
        <v>25</v>
      </c>
      <c r="B286" s="73" t="s">
        <v>530</v>
      </c>
      <c r="C286" s="44" t="s">
        <v>398</v>
      </c>
      <c r="D286" s="110">
        <v>80</v>
      </c>
      <c r="E286" s="133"/>
      <c r="F286" s="133">
        <f>D286*E286</f>
        <v>0</v>
      </c>
      <c r="G286" s="29" t="s">
        <v>12</v>
      </c>
    </row>
    <row r="287" spans="1:7" s="28" customFormat="1" ht="16.5">
      <c r="A287" s="41" t="s">
        <v>27</v>
      </c>
      <c r="B287" s="73" t="s">
        <v>531</v>
      </c>
      <c r="C287" s="44" t="s">
        <v>398</v>
      </c>
      <c r="D287" s="110">
        <v>10</v>
      </c>
      <c r="E287" s="133"/>
      <c r="F287" s="133">
        <f t="shared" ref="F287:F297" si="5">D287*E287</f>
        <v>0</v>
      </c>
      <c r="G287" s="29" t="s">
        <v>12</v>
      </c>
    </row>
    <row r="288" spans="1:7" s="28" customFormat="1">
      <c r="A288" s="47" t="s">
        <v>29</v>
      </c>
      <c r="B288" s="73" t="s">
        <v>32</v>
      </c>
      <c r="C288" s="38" t="s">
        <v>33</v>
      </c>
      <c r="D288" s="46">
        <v>154</v>
      </c>
      <c r="E288" s="133"/>
      <c r="F288" s="133">
        <f t="shared" si="5"/>
        <v>0</v>
      </c>
      <c r="G288" s="29" t="s">
        <v>12</v>
      </c>
    </row>
    <row r="289" spans="1:7" s="28" customFormat="1">
      <c r="A289" s="61">
        <v>4</v>
      </c>
      <c r="B289" s="73" t="s">
        <v>532</v>
      </c>
      <c r="C289" s="96" t="s">
        <v>156</v>
      </c>
      <c r="D289" s="110">
        <v>80</v>
      </c>
      <c r="E289" s="133"/>
      <c r="F289" s="133">
        <f t="shared" si="5"/>
        <v>0</v>
      </c>
      <c r="G289" s="29" t="s">
        <v>12</v>
      </c>
    </row>
    <row r="290" spans="1:7" s="28" customFormat="1">
      <c r="A290" s="61">
        <v>5</v>
      </c>
      <c r="B290" s="73" t="s">
        <v>350</v>
      </c>
      <c r="C290" s="96" t="s">
        <v>156</v>
      </c>
      <c r="D290" s="110">
        <v>3.6</v>
      </c>
      <c r="E290" s="133"/>
      <c r="F290" s="133">
        <f t="shared" si="5"/>
        <v>0</v>
      </c>
      <c r="G290" s="29" t="s">
        <v>12</v>
      </c>
    </row>
    <row r="291" spans="1:7" s="28" customFormat="1">
      <c r="A291" s="61">
        <v>6</v>
      </c>
      <c r="B291" s="73" t="s">
        <v>533</v>
      </c>
      <c r="C291" s="96" t="s">
        <v>156</v>
      </c>
      <c r="D291" s="78">
        <v>6.8</v>
      </c>
      <c r="E291" s="133"/>
      <c r="F291" s="133">
        <f t="shared" si="5"/>
        <v>0</v>
      </c>
      <c r="G291" s="29" t="s">
        <v>12</v>
      </c>
    </row>
    <row r="292" spans="1:7" s="28" customFormat="1">
      <c r="A292" s="61">
        <v>7</v>
      </c>
      <c r="B292" s="73" t="s">
        <v>534</v>
      </c>
      <c r="C292" s="96" t="s">
        <v>156</v>
      </c>
      <c r="D292" s="78">
        <v>1.92</v>
      </c>
      <c r="E292" s="133"/>
      <c r="F292" s="133">
        <f t="shared" si="5"/>
        <v>0</v>
      </c>
      <c r="G292" s="29" t="s">
        <v>12</v>
      </c>
    </row>
    <row r="293" spans="1:7" s="28" customFormat="1">
      <c r="A293" s="61">
        <v>8</v>
      </c>
      <c r="B293" s="73" t="s">
        <v>535</v>
      </c>
      <c r="C293" s="96" t="s">
        <v>156</v>
      </c>
      <c r="D293" s="78">
        <v>1.52</v>
      </c>
      <c r="E293" s="133"/>
      <c r="F293" s="133">
        <f t="shared" si="5"/>
        <v>0</v>
      </c>
      <c r="G293" s="29" t="s">
        <v>12</v>
      </c>
    </row>
    <row r="294" spans="1:7" s="28" customFormat="1">
      <c r="A294" s="61">
        <v>9</v>
      </c>
      <c r="B294" s="71" t="s">
        <v>351</v>
      </c>
      <c r="C294" s="61" t="s">
        <v>59</v>
      </c>
      <c r="D294" s="76">
        <v>2.1360000000000001E-2</v>
      </c>
      <c r="E294" s="133"/>
      <c r="F294" s="133">
        <f t="shared" si="5"/>
        <v>0</v>
      </c>
      <c r="G294" s="29" t="s">
        <v>12</v>
      </c>
    </row>
    <row r="295" spans="1:7" s="28" customFormat="1">
      <c r="A295" s="61">
        <v>10</v>
      </c>
      <c r="B295" s="73" t="s">
        <v>536</v>
      </c>
      <c r="C295" s="96" t="s">
        <v>156</v>
      </c>
      <c r="D295" s="78">
        <v>3.35</v>
      </c>
      <c r="E295" s="133"/>
      <c r="F295" s="133">
        <f t="shared" si="5"/>
        <v>0</v>
      </c>
      <c r="G295" s="29" t="s">
        <v>12</v>
      </c>
    </row>
    <row r="296" spans="1:7" s="28" customFormat="1">
      <c r="A296" s="61">
        <v>11</v>
      </c>
      <c r="B296" s="73" t="s">
        <v>537</v>
      </c>
      <c r="C296" s="96" t="s">
        <v>156</v>
      </c>
      <c r="D296" s="78">
        <v>0.64</v>
      </c>
      <c r="E296" s="133"/>
      <c r="F296" s="133">
        <f t="shared" si="5"/>
        <v>0</v>
      </c>
      <c r="G296" s="29" t="s">
        <v>12</v>
      </c>
    </row>
    <row r="297" spans="1:7" s="28" customFormat="1">
      <c r="A297" s="37" t="s">
        <v>44</v>
      </c>
      <c r="B297" s="80" t="s">
        <v>538</v>
      </c>
      <c r="C297" s="50" t="s">
        <v>26</v>
      </c>
      <c r="D297" s="52">
        <v>6.8</v>
      </c>
      <c r="E297" s="133"/>
      <c r="F297" s="133">
        <f t="shared" si="5"/>
        <v>0</v>
      </c>
      <c r="G297" s="29" t="s">
        <v>12</v>
      </c>
    </row>
    <row r="298" spans="1:7" s="28" customFormat="1">
      <c r="A298" s="65"/>
      <c r="B298" s="83" t="s">
        <v>7</v>
      </c>
      <c r="C298" s="44"/>
      <c r="D298" s="44"/>
      <c r="E298" s="133"/>
      <c r="F298" s="133"/>
      <c r="G298" s="29" t="s">
        <v>12</v>
      </c>
    </row>
    <row r="299" spans="1:7" s="28" customFormat="1" ht="16.5">
      <c r="A299" s="65" t="s">
        <v>25</v>
      </c>
      <c r="B299" s="81" t="s">
        <v>539</v>
      </c>
      <c r="C299" s="44" t="s">
        <v>398</v>
      </c>
      <c r="D299" s="59">
        <v>15</v>
      </c>
      <c r="E299" s="133"/>
      <c r="F299" s="133">
        <f>D299*E299</f>
        <v>0</v>
      </c>
      <c r="G299" s="29" t="s">
        <v>12</v>
      </c>
    </row>
    <row r="300" spans="1:7" s="28" customFormat="1">
      <c r="A300" s="65"/>
      <c r="B300" s="83" t="s">
        <v>352</v>
      </c>
      <c r="C300" s="44"/>
      <c r="D300" s="48"/>
      <c r="E300" s="133"/>
      <c r="F300" s="133"/>
      <c r="G300" s="29" t="s">
        <v>12</v>
      </c>
    </row>
    <row r="301" spans="1:7" s="28" customFormat="1" ht="16.5">
      <c r="A301" s="65" t="s">
        <v>27</v>
      </c>
      <c r="B301" s="73" t="s">
        <v>353</v>
      </c>
      <c r="C301" s="44" t="s">
        <v>398</v>
      </c>
      <c r="D301" s="48">
        <v>2.5</v>
      </c>
      <c r="E301" s="133"/>
      <c r="F301" s="133">
        <f t="shared" ref="F301:F350" si="6">D301*E301</f>
        <v>0</v>
      </c>
      <c r="G301" s="29" t="s">
        <v>12</v>
      </c>
    </row>
    <row r="302" spans="1:7" s="28" customFormat="1" ht="16.5">
      <c r="A302" s="65" t="s">
        <v>29</v>
      </c>
      <c r="B302" s="81" t="s">
        <v>540</v>
      </c>
      <c r="C302" s="44" t="s">
        <v>398</v>
      </c>
      <c r="D302" s="48">
        <v>2.5</v>
      </c>
      <c r="E302" s="133"/>
      <c r="F302" s="133">
        <f t="shared" si="6"/>
        <v>0</v>
      </c>
      <c r="G302" s="29" t="s">
        <v>12</v>
      </c>
    </row>
    <row r="303" spans="1:7" s="28" customFormat="1" ht="16.5">
      <c r="A303" s="65" t="s">
        <v>31</v>
      </c>
      <c r="B303" s="81" t="s">
        <v>541</v>
      </c>
      <c r="C303" s="44" t="s">
        <v>398</v>
      </c>
      <c r="D303" s="48">
        <v>2.5</v>
      </c>
      <c r="E303" s="133"/>
      <c r="F303" s="133">
        <f t="shared" si="6"/>
        <v>0</v>
      </c>
      <c r="G303" s="29" t="s">
        <v>12</v>
      </c>
    </row>
    <row r="304" spans="1:7" s="28" customFormat="1" ht="16.5">
      <c r="A304" s="92" t="s">
        <v>34</v>
      </c>
      <c r="B304" s="87" t="s">
        <v>354</v>
      </c>
      <c r="C304" s="97" t="s">
        <v>400</v>
      </c>
      <c r="D304" s="116">
        <v>199.6</v>
      </c>
      <c r="E304" s="133"/>
      <c r="F304" s="133">
        <f t="shared" si="6"/>
        <v>0</v>
      </c>
      <c r="G304" s="29" t="s">
        <v>12</v>
      </c>
    </row>
    <row r="305" spans="1:7" s="28" customFormat="1">
      <c r="A305" s="63"/>
      <c r="B305" s="83" t="s">
        <v>355</v>
      </c>
      <c r="C305" s="44"/>
      <c r="D305" s="64"/>
      <c r="E305" s="133"/>
      <c r="F305" s="133"/>
      <c r="G305" s="29" t="s">
        <v>12</v>
      </c>
    </row>
    <row r="306" spans="1:7" s="28" customFormat="1">
      <c r="A306" s="65" t="s">
        <v>37</v>
      </c>
      <c r="B306" s="81" t="s">
        <v>542</v>
      </c>
      <c r="C306" s="44" t="s">
        <v>36</v>
      </c>
      <c r="D306" s="48">
        <v>67.7</v>
      </c>
      <c r="E306" s="133"/>
      <c r="F306" s="133">
        <f t="shared" si="6"/>
        <v>0</v>
      </c>
      <c r="G306" s="29" t="s">
        <v>12</v>
      </c>
    </row>
    <row r="307" spans="1:7" s="28" customFormat="1" ht="16.5">
      <c r="A307" s="65" t="s">
        <v>38</v>
      </c>
      <c r="B307" s="74" t="s">
        <v>543</v>
      </c>
      <c r="C307" s="44" t="s">
        <v>401</v>
      </c>
      <c r="D307" s="59">
        <v>67.7</v>
      </c>
      <c r="E307" s="133"/>
      <c r="F307" s="133">
        <f t="shared" si="6"/>
        <v>0</v>
      </c>
      <c r="G307" s="29" t="s">
        <v>12</v>
      </c>
    </row>
    <row r="308" spans="1:7" s="28" customFormat="1" ht="16.5">
      <c r="A308" s="65" t="s">
        <v>39</v>
      </c>
      <c r="B308" s="74" t="s">
        <v>356</v>
      </c>
      <c r="C308" s="44" t="s">
        <v>401</v>
      </c>
      <c r="D308" s="59">
        <v>67.7</v>
      </c>
      <c r="E308" s="133"/>
      <c r="F308" s="133">
        <f t="shared" si="6"/>
        <v>0</v>
      </c>
      <c r="G308" s="29" t="s">
        <v>12</v>
      </c>
    </row>
    <row r="309" spans="1:7" s="28" customFormat="1" ht="16.5">
      <c r="A309" s="65" t="s">
        <v>41</v>
      </c>
      <c r="B309" s="81" t="s">
        <v>544</v>
      </c>
      <c r="C309" s="44" t="s">
        <v>401</v>
      </c>
      <c r="D309" s="66">
        <v>86.1</v>
      </c>
      <c r="E309" s="133"/>
      <c r="F309" s="133">
        <f t="shared" si="6"/>
        <v>0</v>
      </c>
      <c r="G309" s="29" t="s">
        <v>12</v>
      </c>
    </row>
    <row r="310" spans="1:7" s="28" customFormat="1">
      <c r="A310" s="63">
        <v>10</v>
      </c>
      <c r="B310" s="117" t="s">
        <v>357</v>
      </c>
      <c r="C310" s="50" t="s">
        <v>358</v>
      </c>
      <c r="D310" s="66">
        <v>67.7</v>
      </c>
      <c r="E310" s="133"/>
      <c r="F310" s="133">
        <f t="shared" si="6"/>
        <v>0</v>
      </c>
      <c r="G310" s="29" t="s">
        <v>12</v>
      </c>
    </row>
    <row r="311" spans="1:7" s="28" customFormat="1">
      <c r="A311" s="65" t="s">
        <v>43</v>
      </c>
      <c r="B311" s="118" t="s">
        <v>545</v>
      </c>
      <c r="C311" s="44" t="s">
        <v>358</v>
      </c>
      <c r="D311" s="62">
        <v>86.1</v>
      </c>
      <c r="E311" s="133"/>
      <c r="F311" s="133">
        <f t="shared" si="6"/>
        <v>0</v>
      </c>
      <c r="G311" s="29" t="s">
        <v>12</v>
      </c>
    </row>
    <row r="312" spans="1:7" s="28" customFormat="1">
      <c r="A312" s="63"/>
      <c r="B312" s="83" t="s">
        <v>359</v>
      </c>
      <c r="C312" s="44"/>
      <c r="D312" s="64"/>
      <c r="E312" s="133"/>
      <c r="F312" s="133"/>
      <c r="G312" s="29" t="s">
        <v>12</v>
      </c>
    </row>
    <row r="313" spans="1:7" s="28" customFormat="1" ht="16.5">
      <c r="A313" s="65" t="s">
        <v>44</v>
      </c>
      <c r="B313" s="74" t="s">
        <v>360</v>
      </c>
      <c r="C313" s="44" t="s">
        <v>401</v>
      </c>
      <c r="D313" s="59">
        <v>67.900000000000006</v>
      </c>
      <c r="E313" s="133"/>
      <c r="F313" s="133">
        <f t="shared" si="6"/>
        <v>0</v>
      </c>
      <c r="G313" s="29" t="s">
        <v>12</v>
      </c>
    </row>
    <row r="314" spans="1:7" s="28" customFormat="1">
      <c r="A314" s="63">
        <v>13</v>
      </c>
      <c r="B314" s="117" t="s">
        <v>361</v>
      </c>
      <c r="C314" s="50" t="s">
        <v>358</v>
      </c>
      <c r="D314" s="66">
        <v>67.7</v>
      </c>
      <c r="E314" s="133"/>
      <c r="F314" s="133">
        <f t="shared" si="6"/>
        <v>0</v>
      </c>
      <c r="G314" s="29" t="s">
        <v>12</v>
      </c>
    </row>
    <row r="315" spans="1:7" s="28" customFormat="1">
      <c r="A315" s="65" t="s">
        <v>47</v>
      </c>
      <c r="B315" s="118" t="s">
        <v>362</v>
      </c>
      <c r="C315" s="44" t="s">
        <v>358</v>
      </c>
      <c r="D315" s="62">
        <v>67.900000000000006</v>
      </c>
      <c r="E315" s="133"/>
      <c r="F315" s="133">
        <f t="shared" si="6"/>
        <v>0</v>
      </c>
      <c r="G315" s="29" t="s">
        <v>12</v>
      </c>
    </row>
    <row r="316" spans="1:7" s="28" customFormat="1" ht="16.5">
      <c r="A316" s="65" t="s">
        <v>49</v>
      </c>
      <c r="B316" s="81" t="s">
        <v>546</v>
      </c>
      <c r="C316" s="44" t="s">
        <v>401</v>
      </c>
      <c r="D316" s="54">
        <v>21.4</v>
      </c>
      <c r="E316" s="133"/>
      <c r="F316" s="133">
        <f t="shared" si="6"/>
        <v>0</v>
      </c>
      <c r="G316" s="29" t="s">
        <v>12</v>
      </c>
    </row>
    <row r="317" spans="1:7" s="28" customFormat="1">
      <c r="A317" s="37" t="s">
        <v>51</v>
      </c>
      <c r="B317" s="80" t="s">
        <v>547</v>
      </c>
      <c r="C317" s="50" t="s">
        <v>36</v>
      </c>
      <c r="D317" s="54">
        <v>21.4</v>
      </c>
      <c r="E317" s="133"/>
      <c r="F317" s="133">
        <f t="shared" si="6"/>
        <v>0</v>
      </c>
      <c r="G317" s="29" t="s">
        <v>12</v>
      </c>
    </row>
    <row r="318" spans="1:7" s="28" customFormat="1">
      <c r="A318" s="37" t="s">
        <v>327</v>
      </c>
      <c r="B318" s="77" t="s">
        <v>548</v>
      </c>
      <c r="C318" s="50" t="s">
        <v>36</v>
      </c>
      <c r="D318" s="59">
        <v>21.4</v>
      </c>
      <c r="E318" s="133"/>
      <c r="F318" s="133">
        <f t="shared" si="6"/>
        <v>0</v>
      </c>
      <c r="G318" s="29" t="s">
        <v>12</v>
      </c>
    </row>
    <row r="319" spans="1:7" s="28" customFormat="1">
      <c r="A319" s="37" t="s">
        <v>54</v>
      </c>
      <c r="B319" s="77" t="s">
        <v>549</v>
      </c>
      <c r="C319" s="50" t="s">
        <v>36</v>
      </c>
      <c r="D319" s="59">
        <v>20.8</v>
      </c>
      <c r="E319" s="133"/>
      <c r="F319" s="133">
        <f t="shared" si="6"/>
        <v>0</v>
      </c>
      <c r="G319" s="29" t="s">
        <v>12</v>
      </c>
    </row>
    <row r="320" spans="1:7" s="28" customFormat="1" ht="16.5">
      <c r="A320" s="37" t="s">
        <v>363</v>
      </c>
      <c r="B320" s="80" t="s">
        <v>550</v>
      </c>
      <c r="C320" s="50" t="s">
        <v>397</v>
      </c>
      <c r="D320" s="62">
        <v>20.8</v>
      </c>
      <c r="E320" s="133"/>
      <c r="F320" s="133">
        <f t="shared" si="6"/>
        <v>0</v>
      </c>
      <c r="G320" s="29" t="s">
        <v>12</v>
      </c>
    </row>
    <row r="321" spans="1:7" s="28" customFormat="1">
      <c r="A321" s="61">
        <v>20</v>
      </c>
      <c r="B321" s="80" t="s">
        <v>364</v>
      </c>
      <c r="C321" s="50" t="s">
        <v>26</v>
      </c>
      <c r="D321" s="62">
        <v>1.9</v>
      </c>
      <c r="E321" s="133"/>
      <c r="F321" s="133">
        <f t="shared" si="6"/>
        <v>0</v>
      </c>
      <c r="G321" s="29" t="s">
        <v>12</v>
      </c>
    </row>
    <row r="322" spans="1:7" s="28" customFormat="1">
      <c r="A322" s="63"/>
      <c r="B322" s="83" t="s">
        <v>365</v>
      </c>
      <c r="C322" s="44"/>
      <c r="D322" s="60"/>
      <c r="E322" s="133"/>
      <c r="F322" s="133"/>
      <c r="G322" s="29" t="s">
        <v>12</v>
      </c>
    </row>
    <row r="323" spans="1:7" s="28" customFormat="1">
      <c r="A323" s="65" t="s">
        <v>330</v>
      </c>
      <c r="B323" s="119" t="s">
        <v>551</v>
      </c>
      <c r="C323" s="44" t="s">
        <v>366</v>
      </c>
      <c r="D323" s="66">
        <v>26.22</v>
      </c>
      <c r="E323" s="133"/>
      <c r="F323" s="133">
        <f t="shared" si="6"/>
        <v>0</v>
      </c>
      <c r="G323" s="29" t="s">
        <v>12</v>
      </c>
    </row>
    <row r="324" spans="1:7" s="28" customFormat="1" ht="16.5">
      <c r="A324" s="65" t="s">
        <v>60</v>
      </c>
      <c r="B324" s="74" t="s">
        <v>367</v>
      </c>
      <c r="C324" s="44" t="s">
        <v>401</v>
      </c>
      <c r="D324" s="59">
        <v>26.22</v>
      </c>
      <c r="E324" s="133"/>
      <c r="F324" s="133">
        <f t="shared" si="6"/>
        <v>0</v>
      </c>
      <c r="G324" s="29" t="s">
        <v>12</v>
      </c>
    </row>
    <row r="325" spans="1:7" s="28" customFormat="1" ht="16.5">
      <c r="A325" s="65" t="s">
        <v>335</v>
      </c>
      <c r="B325" s="74" t="s">
        <v>368</v>
      </c>
      <c r="C325" s="44" t="s">
        <v>401</v>
      </c>
      <c r="D325" s="59">
        <v>26.22</v>
      </c>
      <c r="E325" s="133"/>
      <c r="F325" s="133">
        <f t="shared" si="6"/>
        <v>0</v>
      </c>
      <c r="G325" s="29" t="s">
        <v>12</v>
      </c>
    </row>
    <row r="326" spans="1:7" s="28" customFormat="1">
      <c r="A326" s="65" t="s">
        <v>63</v>
      </c>
      <c r="B326" s="82" t="s">
        <v>369</v>
      </c>
      <c r="C326" s="44" t="s">
        <v>366</v>
      </c>
      <c r="D326" s="66">
        <v>35</v>
      </c>
      <c r="E326" s="133"/>
      <c r="F326" s="133">
        <f t="shared" si="6"/>
        <v>0</v>
      </c>
      <c r="G326" s="29" t="s">
        <v>12</v>
      </c>
    </row>
    <row r="327" spans="1:7" s="28" customFormat="1">
      <c r="A327" s="65" t="s">
        <v>340</v>
      </c>
      <c r="B327" s="74" t="s">
        <v>552</v>
      </c>
      <c r="C327" s="44" t="s">
        <v>36</v>
      </c>
      <c r="D327" s="59">
        <v>7</v>
      </c>
      <c r="E327" s="133"/>
      <c r="F327" s="133">
        <f t="shared" si="6"/>
        <v>0</v>
      </c>
      <c r="G327" s="29" t="s">
        <v>12</v>
      </c>
    </row>
    <row r="328" spans="1:7" s="28" customFormat="1">
      <c r="A328" s="63">
        <v>26</v>
      </c>
      <c r="B328" s="119" t="s">
        <v>370</v>
      </c>
      <c r="C328" s="120" t="s">
        <v>59</v>
      </c>
      <c r="D328" s="64">
        <v>1.66E-2</v>
      </c>
      <c r="E328" s="133"/>
      <c r="F328" s="133">
        <f t="shared" si="6"/>
        <v>0</v>
      </c>
      <c r="G328" s="29" t="s">
        <v>12</v>
      </c>
    </row>
    <row r="329" spans="1:7" s="28" customFormat="1" ht="16.5">
      <c r="A329" s="63">
        <v>27</v>
      </c>
      <c r="B329" s="81" t="s">
        <v>553</v>
      </c>
      <c r="C329" s="44" t="s">
        <v>401</v>
      </c>
      <c r="D329" s="48">
        <v>2.76</v>
      </c>
      <c r="E329" s="133"/>
      <c r="F329" s="133">
        <f t="shared" si="6"/>
        <v>0</v>
      </c>
      <c r="G329" s="29" t="s">
        <v>12</v>
      </c>
    </row>
    <row r="330" spans="1:7" s="28" customFormat="1">
      <c r="A330" s="65" t="s">
        <v>344</v>
      </c>
      <c r="B330" s="74" t="s">
        <v>554</v>
      </c>
      <c r="C330" s="44" t="s">
        <v>26</v>
      </c>
      <c r="D330" s="56">
        <v>7</v>
      </c>
      <c r="E330" s="133"/>
      <c r="F330" s="133">
        <f t="shared" si="6"/>
        <v>0</v>
      </c>
      <c r="G330" s="29" t="s">
        <v>12</v>
      </c>
    </row>
    <row r="331" spans="1:7" s="28" customFormat="1">
      <c r="A331" s="65" t="s">
        <v>70</v>
      </c>
      <c r="B331" s="74" t="s">
        <v>371</v>
      </c>
      <c r="C331" s="44" t="s">
        <v>26</v>
      </c>
      <c r="D331" s="56">
        <v>7.3</v>
      </c>
      <c r="E331" s="133"/>
      <c r="F331" s="133">
        <f t="shared" si="6"/>
        <v>0</v>
      </c>
      <c r="G331" s="29" t="s">
        <v>12</v>
      </c>
    </row>
    <row r="332" spans="1:7" s="28" customFormat="1">
      <c r="A332" s="65"/>
      <c r="B332" s="83" t="s">
        <v>555</v>
      </c>
      <c r="C332" s="44"/>
      <c r="D332" s="49"/>
      <c r="E332" s="133"/>
      <c r="F332" s="133"/>
      <c r="G332" s="29" t="s">
        <v>12</v>
      </c>
    </row>
    <row r="333" spans="1:7" s="28" customFormat="1">
      <c r="A333" s="65" t="s">
        <v>72</v>
      </c>
      <c r="B333" s="74" t="s">
        <v>556</v>
      </c>
      <c r="C333" s="44" t="s">
        <v>33</v>
      </c>
      <c r="D333" s="58">
        <v>0.56000000000000005</v>
      </c>
      <c r="E333" s="133"/>
      <c r="F333" s="133">
        <f t="shared" si="6"/>
        <v>0</v>
      </c>
      <c r="G333" s="29" t="s">
        <v>12</v>
      </c>
    </row>
    <row r="334" spans="1:7" s="28" customFormat="1">
      <c r="A334" s="65" t="s">
        <v>74</v>
      </c>
      <c r="B334" s="81" t="s">
        <v>372</v>
      </c>
      <c r="C334" s="44" t="s">
        <v>36</v>
      </c>
      <c r="D334" s="48">
        <v>8.16</v>
      </c>
      <c r="E334" s="133"/>
      <c r="F334" s="133">
        <f t="shared" si="6"/>
        <v>0</v>
      </c>
      <c r="G334" s="29" t="s">
        <v>12</v>
      </c>
    </row>
    <row r="335" spans="1:7" s="28" customFormat="1">
      <c r="A335" s="65" t="s">
        <v>76</v>
      </c>
      <c r="B335" s="81" t="s">
        <v>373</v>
      </c>
      <c r="C335" s="44" t="s">
        <v>36</v>
      </c>
      <c r="D335" s="48">
        <v>4.08</v>
      </c>
      <c r="E335" s="133"/>
      <c r="F335" s="133">
        <f t="shared" si="6"/>
        <v>0</v>
      </c>
      <c r="G335" s="29" t="s">
        <v>12</v>
      </c>
    </row>
    <row r="336" spans="1:7" s="28" customFormat="1">
      <c r="A336" s="65" t="s">
        <v>78</v>
      </c>
      <c r="B336" s="74" t="s">
        <v>557</v>
      </c>
      <c r="C336" s="44" t="s">
        <v>33</v>
      </c>
      <c r="D336" s="64">
        <v>3.8399999999999997E-2</v>
      </c>
      <c r="E336" s="133"/>
      <c r="F336" s="133">
        <f t="shared" si="6"/>
        <v>0</v>
      </c>
      <c r="G336" s="29" t="s">
        <v>12</v>
      </c>
    </row>
    <row r="337" spans="1:7" s="28" customFormat="1">
      <c r="A337" s="65"/>
      <c r="B337" s="83" t="s">
        <v>374</v>
      </c>
      <c r="C337" s="44"/>
      <c r="D337" s="64"/>
      <c r="E337" s="133"/>
      <c r="F337" s="133"/>
      <c r="G337" s="29" t="s">
        <v>12</v>
      </c>
    </row>
    <row r="338" spans="1:7" s="28" customFormat="1">
      <c r="A338" s="37" t="s">
        <v>81</v>
      </c>
      <c r="B338" s="80" t="s">
        <v>558</v>
      </c>
      <c r="C338" s="50" t="s">
        <v>33</v>
      </c>
      <c r="D338" s="98">
        <v>5.7801000000000005E-2</v>
      </c>
      <c r="E338" s="133"/>
      <c r="F338" s="133">
        <f t="shared" si="6"/>
        <v>0</v>
      </c>
      <c r="G338" s="29" t="s">
        <v>12</v>
      </c>
    </row>
    <row r="339" spans="1:7" s="28" customFormat="1">
      <c r="A339" s="65" t="s">
        <v>82</v>
      </c>
      <c r="B339" s="81" t="s">
        <v>375</v>
      </c>
      <c r="C339" s="44" t="s">
        <v>36</v>
      </c>
      <c r="D339" s="48">
        <v>1.72</v>
      </c>
      <c r="E339" s="133"/>
      <c r="F339" s="133">
        <f t="shared" si="6"/>
        <v>0</v>
      </c>
      <c r="G339" s="29" t="s">
        <v>12</v>
      </c>
    </row>
    <row r="340" spans="1:7" s="28" customFormat="1">
      <c r="A340" s="65" t="s">
        <v>83</v>
      </c>
      <c r="B340" s="81" t="s">
        <v>559</v>
      </c>
      <c r="C340" s="44" t="s">
        <v>36</v>
      </c>
      <c r="D340" s="48">
        <v>1.72</v>
      </c>
      <c r="E340" s="133"/>
      <c r="F340" s="133">
        <f t="shared" si="6"/>
        <v>0</v>
      </c>
      <c r="G340" s="29" t="s">
        <v>12</v>
      </c>
    </row>
    <row r="341" spans="1:7" s="28" customFormat="1">
      <c r="A341" s="61">
        <v>37</v>
      </c>
      <c r="B341" s="80" t="s">
        <v>376</v>
      </c>
      <c r="C341" s="50" t="s">
        <v>26</v>
      </c>
      <c r="D341" s="62">
        <v>1</v>
      </c>
      <c r="E341" s="133"/>
      <c r="F341" s="133">
        <f t="shared" si="6"/>
        <v>0</v>
      </c>
      <c r="G341" s="29" t="s">
        <v>12</v>
      </c>
    </row>
    <row r="342" spans="1:7" s="28" customFormat="1">
      <c r="A342" s="65"/>
      <c r="B342" s="83" t="s">
        <v>377</v>
      </c>
      <c r="C342" s="44"/>
      <c r="D342" s="64"/>
      <c r="E342" s="133"/>
      <c r="F342" s="133"/>
      <c r="G342" s="29" t="s">
        <v>12</v>
      </c>
    </row>
    <row r="343" spans="1:7" s="28" customFormat="1">
      <c r="A343" s="65" t="s">
        <v>86</v>
      </c>
      <c r="B343" s="74" t="s">
        <v>378</v>
      </c>
      <c r="C343" s="44" t="s">
        <v>36</v>
      </c>
      <c r="D343" s="59">
        <v>1.8</v>
      </c>
      <c r="E343" s="133"/>
      <c r="F343" s="133">
        <f t="shared" si="6"/>
        <v>0</v>
      </c>
      <c r="G343" s="29" t="s">
        <v>12</v>
      </c>
    </row>
    <row r="344" spans="1:7" s="28" customFormat="1" ht="16.5">
      <c r="A344" s="63">
        <v>39</v>
      </c>
      <c r="B344" s="81" t="s">
        <v>560</v>
      </c>
      <c r="C344" s="44" t="s">
        <v>401</v>
      </c>
      <c r="D344" s="48">
        <v>0.37</v>
      </c>
      <c r="E344" s="133"/>
      <c r="F344" s="133">
        <f t="shared" si="6"/>
        <v>0</v>
      </c>
      <c r="G344" s="29" t="s">
        <v>12</v>
      </c>
    </row>
    <row r="345" spans="1:7" s="28" customFormat="1">
      <c r="A345" s="65"/>
      <c r="B345" s="83" t="s">
        <v>561</v>
      </c>
      <c r="C345" s="44"/>
      <c r="D345" s="48"/>
      <c r="E345" s="133"/>
      <c r="F345" s="133"/>
      <c r="G345" s="29" t="s">
        <v>12</v>
      </c>
    </row>
    <row r="346" spans="1:7" s="28" customFormat="1">
      <c r="A346" s="63">
        <v>40</v>
      </c>
      <c r="B346" s="82" t="s">
        <v>379</v>
      </c>
      <c r="C346" s="50" t="s">
        <v>69</v>
      </c>
      <c r="D346" s="99">
        <v>20</v>
      </c>
      <c r="E346" s="133"/>
      <c r="F346" s="133">
        <f t="shared" si="6"/>
        <v>0</v>
      </c>
      <c r="G346" s="29" t="s">
        <v>12</v>
      </c>
    </row>
    <row r="347" spans="1:7" s="28" customFormat="1">
      <c r="A347" s="65" t="s">
        <v>91</v>
      </c>
      <c r="B347" s="74" t="s">
        <v>380</v>
      </c>
      <c r="C347" s="44" t="s">
        <v>33</v>
      </c>
      <c r="D347" s="60">
        <v>0.14942</v>
      </c>
      <c r="E347" s="133"/>
      <c r="F347" s="133">
        <f t="shared" si="6"/>
        <v>0</v>
      </c>
      <c r="G347" s="29" t="s">
        <v>12</v>
      </c>
    </row>
    <row r="348" spans="1:7" s="28" customFormat="1">
      <c r="A348" s="65" t="s">
        <v>92</v>
      </c>
      <c r="B348" s="80" t="s">
        <v>562</v>
      </c>
      <c r="C348" s="50" t="s">
        <v>36</v>
      </c>
      <c r="D348" s="52">
        <v>13</v>
      </c>
      <c r="E348" s="133"/>
      <c r="F348" s="133">
        <f t="shared" si="6"/>
        <v>0</v>
      </c>
      <c r="G348" s="29" t="s">
        <v>12</v>
      </c>
    </row>
    <row r="349" spans="1:7" s="28" customFormat="1">
      <c r="A349" s="37" t="s">
        <v>94</v>
      </c>
      <c r="B349" s="77" t="s">
        <v>563</v>
      </c>
      <c r="C349" s="50" t="s">
        <v>69</v>
      </c>
      <c r="D349" s="52">
        <v>6</v>
      </c>
      <c r="E349" s="133"/>
      <c r="F349" s="133">
        <f t="shared" si="6"/>
        <v>0</v>
      </c>
      <c r="G349" s="29" t="s">
        <v>12</v>
      </c>
    </row>
    <row r="350" spans="1:7" s="28" customFormat="1">
      <c r="A350" s="37" t="s">
        <v>95</v>
      </c>
      <c r="B350" s="77" t="s">
        <v>564</v>
      </c>
      <c r="C350" s="50" t="s">
        <v>69</v>
      </c>
      <c r="D350" s="52">
        <v>1</v>
      </c>
      <c r="E350" s="133"/>
      <c r="F350" s="133">
        <f t="shared" si="6"/>
        <v>0</v>
      </c>
      <c r="G350" s="29" t="s">
        <v>12</v>
      </c>
    </row>
    <row r="351" spans="1:7" s="28" customFormat="1">
      <c r="A351" s="36"/>
      <c r="B351" s="85" t="s">
        <v>20</v>
      </c>
      <c r="C351" s="36"/>
      <c r="D351" s="67"/>
      <c r="E351" s="133"/>
      <c r="F351" s="133"/>
      <c r="G351" s="29" t="s">
        <v>12</v>
      </c>
    </row>
    <row r="352" spans="1:7" s="28" customFormat="1">
      <c r="A352" s="65"/>
      <c r="B352" s="83" t="s">
        <v>19</v>
      </c>
      <c r="C352" s="44"/>
      <c r="D352" s="44"/>
      <c r="E352" s="133"/>
      <c r="F352" s="133"/>
      <c r="G352" s="29" t="s">
        <v>12</v>
      </c>
    </row>
    <row r="353" spans="1:7" s="28" customFormat="1" ht="16.5">
      <c r="A353" s="41" t="s">
        <v>25</v>
      </c>
      <c r="B353" s="73" t="s">
        <v>530</v>
      </c>
      <c r="C353" s="44" t="s">
        <v>398</v>
      </c>
      <c r="D353" s="110">
        <v>35</v>
      </c>
      <c r="E353" s="133"/>
      <c r="F353" s="133">
        <f>D353*E353</f>
        <v>0</v>
      </c>
      <c r="G353" s="29" t="s">
        <v>12</v>
      </c>
    </row>
    <row r="354" spans="1:7" s="28" customFormat="1" ht="16.5">
      <c r="A354" s="41" t="s">
        <v>27</v>
      </c>
      <c r="B354" s="73" t="s">
        <v>381</v>
      </c>
      <c r="C354" s="44" t="s">
        <v>398</v>
      </c>
      <c r="D354" s="110">
        <v>2</v>
      </c>
      <c r="E354" s="133"/>
      <c r="F354" s="133">
        <f t="shared" ref="F354:F365" si="7">D354*E354</f>
        <v>0</v>
      </c>
      <c r="G354" s="29" t="s">
        <v>12</v>
      </c>
    </row>
    <row r="355" spans="1:7" s="28" customFormat="1">
      <c r="A355" s="47" t="s">
        <v>29</v>
      </c>
      <c r="B355" s="71" t="s">
        <v>565</v>
      </c>
      <c r="C355" s="38" t="s">
        <v>33</v>
      </c>
      <c r="D355" s="46">
        <v>62.9</v>
      </c>
      <c r="E355" s="134"/>
      <c r="F355" s="133">
        <f t="shared" si="7"/>
        <v>0</v>
      </c>
      <c r="G355" s="29" t="s">
        <v>12</v>
      </c>
    </row>
    <row r="356" spans="1:7" s="28" customFormat="1">
      <c r="A356" s="61">
        <v>4</v>
      </c>
      <c r="B356" s="73" t="s">
        <v>350</v>
      </c>
      <c r="C356" s="96" t="s">
        <v>156</v>
      </c>
      <c r="D356" s="110">
        <v>8.5</v>
      </c>
      <c r="E356" s="135"/>
      <c r="F356" s="133">
        <f t="shared" si="7"/>
        <v>0</v>
      </c>
      <c r="G356" s="29" t="s">
        <v>12</v>
      </c>
    </row>
    <row r="357" spans="1:7" s="28" customFormat="1" ht="16.5">
      <c r="A357" s="100" t="s">
        <v>34</v>
      </c>
      <c r="B357" s="73" t="s">
        <v>566</v>
      </c>
      <c r="C357" s="101" t="s">
        <v>398</v>
      </c>
      <c r="D357" s="102">
        <v>21.18</v>
      </c>
      <c r="E357" s="133"/>
      <c r="F357" s="133">
        <f t="shared" si="7"/>
        <v>0</v>
      </c>
      <c r="G357" s="29" t="s">
        <v>12</v>
      </c>
    </row>
    <row r="358" spans="1:7" s="28" customFormat="1">
      <c r="A358" s="61">
        <v>6</v>
      </c>
      <c r="B358" s="71" t="s">
        <v>382</v>
      </c>
      <c r="C358" s="61" t="s">
        <v>59</v>
      </c>
      <c r="D358" s="76">
        <v>0.15287999999999999</v>
      </c>
      <c r="E358" s="135"/>
      <c r="F358" s="133">
        <f t="shared" si="7"/>
        <v>0</v>
      </c>
      <c r="G358" s="29" t="s">
        <v>12</v>
      </c>
    </row>
    <row r="359" spans="1:7" s="28" customFormat="1">
      <c r="A359" s="65"/>
      <c r="B359" s="83" t="s">
        <v>383</v>
      </c>
      <c r="C359" s="44"/>
      <c r="D359" s="44"/>
      <c r="E359" s="133"/>
      <c r="F359" s="133"/>
      <c r="G359" s="29" t="s">
        <v>12</v>
      </c>
    </row>
    <row r="360" spans="1:7" s="28" customFormat="1">
      <c r="A360" s="37" t="s">
        <v>38</v>
      </c>
      <c r="B360" s="80" t="s">
        <v>384</v>
      </c>
      <c r="C360" s="50" t="s">
        <v>120</v>
      </c>
      <c r="D360" s="40">
        <v>77.53</v>
      </c>
      <c r="E360" s="133"/>
      <c r="F360" s="133">
        <f t="shared" si="7"/>
        <v>0</v>
      </c>
      <c r="G360" s="29" t="s">
        <v>12</v>
      </c>
    </row>
    <row r="361" spans="1:7" s="28" customFormat="1">
      <c r="A361" s="37" t="s">
        <v>39</v>
      </c>
      <c r="B361" s="80" t="s">
        <v>385</v>
      </c>
      <c r="C361" s="50" t="s">
        <v>120</v>
      </c>
      <c r="D361" s="40">
        <v>77.53</v>
      </c>
      <c r="E361" s="133"/>
      <c r="F361" s="133">
        <f t="shared" si="7"/>
        <v>0</v>
      </c>
      <c r="G361" s="29" t="s">
        <v>12</v>
      </c>
    </row>
    <row r="362" spans="1:7" s="28" customFormat="1">
      <c r="A362" s="103">
        <v>9</v>
      </c>
      <c r="B362" s="121" t="s">
        <v>386</v>
      </c>
      <c r="C362" s="103" t="s">
        <v>130</v>
      </c>
      <c r="D362" s="104">
        <v>1</v>
      </c>
      <c r="E362" s="133"/>
      <c r="F362" s="133">
        <f t="shared" si="7"/>
        <v>0</v>
      </c>
      <c r="G362" s="29" t="s">
        <v>12</v>
      </c>
    </row>
    <row r="363" spans="1:7" s="28" customFormat="1" ht="16.5">
      <c r="A363" s="105" t="s">
        <v>42</v>
      </c>
      <c r="B363" s="122" t="s">
        <v>387</v>
      </c>
      <c r="C363" s="103" t="s">
        <v>401</v>
      </c>
      <c r="D363" s="59">
        <v>4.04</v>
      </c>
      <c r="E363" s="133"/>
      <c r="F363" s="133">
        <f t="shared" si="7"/>
        <v>0</v>
      </c>
      <c r="G363" s="29" t="s">
        <v>12</v>
      </c>
    </row>
    <row r="364" spans="1:7" s="28" customFormat="1">
      <c r="A364" s="103">
        <v>11</v>
      </c>
      <c r="B364" s="121" t="s">
        <v>567</v>
      </c>
      <c r="C364" s="103" t="s">
        <v>130</v>
      </c>
      <c r="D364" s="104">
        <v>1</v>
      </c>
      <c r="E364" s="133"/>
      <c r="F364" s="133">
        <f t="shared" si="7"/>
        <v>0</v>
      </c>
      <c r="G364" s="29" t="s">
        <v>12</v>
      </c>
    </row>
    <row r="365" spans="1:7" s="28" customFormat="1" ht="16.5">
      <c r="A365" s="105" t="s">
        <v>44</v>
      </c>
      <c r="B365" s="122" t="s">
        <v>388</v>
      </c>
      <c r="C365" s="103" t="s">
        <v>401</v>
      </c>
      <c r="D365" s="56">
        <v>2.4</v>
      </c>
      <c r="E365" s="133"/>
      <c r="F365" s="133">
        <f t="shared" si="7"/>
        <v>0</v>
      </c>
      <c r="G365" s="29" t="s">
        <v>12</v>
      </c>
    </row>
    <row r="366" spans="1:7" s="28" customFormat="1">
      <c r="A366" s="36"/>
      <c r="B366" s="85" t="s">
        <v>568</v>
      </c>
      <c r="C366" s="36"/>
      <c r="D366" s="67"/>
      <c r="E366" s="133"/>
      <c r="F366" s="133"/>
      <c r="G366" s="29" t="s">
        <v>12</v>
      </c>
    </row>
    <row r="367" spans="1:7" s="28" customFormat="1">
      <c r="A367" s="106"/>
      <c r="B367" s="123" t="s">
        <v>389</v>
      </c>
      <c r="C367" s="107"/>
      <c r="D367" s="107"/>
      <c r="E367" s="132"/>
      <c r="F367" s="132"/>
      <c r="G367" s="29" t="s">
        <v>12</v>
      </c>
    </row>
    <row r="368" spans="1:7" s="28" customFormat="1" ht="16.5">
      <c r="A368" s="106" t="s">
        <v>25</v>
      </c>
      <c r="B368" s="124" t="s">
        <v>569</v>
      </c>
      <c r="C368" s="107" t="s">
        <v>398</v>
      </c>
      <c r="D368" s="125">
        <v>17.5</v>
      </c>
      <c r="E368" s="133"/>
      <c r="F368" s="133">
        <f>D368*E368</f>
        <v>0</v>
      </c>
      <c r="G368" s="29" t="s">
        <v>12</v>
      </c>
    </row>
    <row r="369" spans="1:7" s="28" customFormat="1">
      <c r="A369" s="106" t="s">
        <v>27</v>
      </c>
      <c r="B369" s="124" t="s">
        <v>390</v>
      </c>
      <c r="C369" s="107" t="s">
        <v>26</v>
      </c>
      <c r="D369" s="126">
        <v>70</v>
      </c>
      <c r="E369" s="132"/>
      <c r="F369" s="133">
        <f t="shared" ref="F369:F376" si="8">D369*E369</f>
        <v>0</v>
      </c>
      <c r="G369" s="29" t="s">
        <v>12</v>
      </c>
    </row>
    <row r="370" spans="1:7" s="28" customFormat="1" ht="16.5">
      <c r="A370" s="106" t="s">
        <v>29</v>
      </c>
      <c r="B370" s="124" t="s">
        <v>570</v>
      </c>
      <c r="C370" s="107" t="s">
        <v>398</v>
      </c>
      <c r="D370" s="127">
        <v>10.5</v>
      </c>
      <c r="E370" s="134"/>
      <c r="F370" s="133">
        <f t="shared" si="8"/>
        <v>0</v>
      </c>
      <c r="G370" s="29" t="s">
        <v>12</v>
      </c>
    </row>
    <row r="371" spans="1:7" s="28" customFormat="1" ht="16.5">
      <c r="A371" s="36">
        <v>4</v>
      </c>
      <c r="B371" s="124" t="s">
        <v>571</v>
      </c>
      <c r="C371" s="107" t="s">
        <v>398</v>
      </c>
      <c r="D371" s="127">
        <v>2.8</v>
      </c>
      <c r="E371" s="132"/>
      <c r="F371" s="133">
        <f t="shared" si="8"/>
        <v>0</v>
      </c>
      <c r="G371" s="29" t="s">
        <v>12</v>
      </c>
    </row>
    <row r="372" spans="1:7" s="28" customFormat="1">
      <c r="A372" s="36">
        <v>5</v>
      </c>
      <c r="B372" s="71" t="s">
        <v>572</v>
      </c>
      <c r="C372" s="42" t="s">
        <v>26</v>
      </c>
      <c r="D372" s="69">
        <v>3</v>
      </c>
      <c r="E372" s="132"/>
      <c r="F372" s="133">
        <f t="shared" si="8"/>
        <v>0</v>
      </c>
      <c r="G372" s="29" t="s">
        <v>12</v>
      </c>
    </row>
    <row r="373" spans="1:7" s="28" customFormat="1" ht="16.5">
      <c r="A373" s="36">
        <v>6</v>
      </c>
      <c r="B373" s="71" t="s">
        <v>391</v>
      </c>
      <c r="C373" s="107" t="s">
        <v>398</v>
      </c>
      <c r="D373" s="45">
        <v>0.94</v>
      </c>
      <c r="E373" s="132"/>
      <c r="F373" s="133">
        <f t="shared" si="8"/>
        <v>0</v>
      </c>
      <c r="G373" s="29" t="s">
        <v>12</v>
      </c>
    </row>
    <row r="374" spans="1:7" s="28" customFormat="1">
      <c r="A374" s="36">
        <v>7</v>
      </c>
      <c r="B374" s="71" t="s">
        <v>573</v>
      </c>
      <c r="C374" s="42" t="s">
        <v>59</v>
      </c>
      <c r="D374" s="108">
        <v>0.44943999999999995</v>
      </c>
      <c r="E374" s="132"/>
      <c r="F374" s="133">
        <f t="shared" si="8"/>
        <v>0</v>
      </c>
      <c r="G374" s="29" t="s">
        <v>12</v>
      </c>
    </row>
    <row r="375" spans="1:7" s="28" customFormat="1">
      <c r="A375" s="35">
        <v>8</v>
      </c>
      <c r="B375" s="122" t="s">
        <v>574</v>
      </c>
      <c r="C375" s="70" t="s">
        <v>392</v>
      </c>
      <c r="D375" s="56">
        <v>5</v>
      </c>
      <c r="E375" s="136"/>
      <c r="F375" s="133">
        <f t="shared" si="8"/>
        <v>0</v>
      </c>
      <c r="G375" s="29" t="s">
        <v>12</v>
      </c>
    </row>
    <row r="376" spans="1:7" s="28" customFormat="1" ht="16.5">
      <c r="A376" s="105" t="s">
        <v>41</v>
      </c>
      <c r="B376" s="122" t="s">
        <v>575</v>
      </c>
      <c r="C376" s="103" t="s">
        <v>401</v>
      </c>
      <c r="D376" s="56">
        <v>8.8312499999999989</v>
      </c>
      <c r="E376" s="133"/>
      <c r="F376" s="133">
        <f t="shared" si="8"/>
        <v>0</v>
      </c>
      <c r="G376" s="29" t="s">
        <v>12</v>
      </c>
    </row>
    <row r="377" spans="1:7" s="28" customFormat="1">
      <c r="A377" s="36"/>
      <c r="B377" s="85" t="s">
        <v>576</v>
      </c>
      <c r="C377" s="36"/>
      <c r="D377" s="67"/>
      <c r="E377" s="133"/>
      <c r="F377" s="133"/>
      <c r="G377" s="29" t="s">
        <v>12</v>
      </c>
    </row>
    <row r="378" spans="1:7" s="28" customFormat="1">
      <c r="A378" s="36">
        <v>10</v>
      </c>
      <c r="B378" s="128" t="s">
        <v>577</v>
      </c>
      <c r="C378" s="38" t="s">
        <v>69</v>
      </c>
      <c r="D378" s="39">
        <v>1</v>
      </c>
      <c r="E378" s="132"/>
      <c r="F378" s="133">
        <f t="shared" ref="F378:F404" si="9">D378*E378</f>
        <v>0</v>
      </c>
      <c r="G378" s="29" t="s">
        <v>12</v>
      </c>
    </row>
    <row r="379" spans="1:7" s="28" customFormat="1">
      <c r="A379" s="36">
        <v>11</v>
      </c>
      <c r="B379" s="86" t="s">
        <v>393</v>
      </c>
      <c r="C379" s="36" t="s">
        <v>69</v>
      </c>
      <c r="D379" s="67">
        <v>1</v>
      </c>
      <c r="E379" s="133"/>
      <c r="F379" s="133">
        <f t="shared" si="9"/>
        <v>0</v>
      </c>
      <c r="G379" s="29" t="s">
        <v>12</v>
      </c>
    </row>
    <row r="380" spans="1:7" s="28" customFormat="1">
      <c r="A380" s="36">
        <v>12</v>
      </c>
      <c r="B380" s="86" t="s">
        <v>578</v>
      </c>
      <c r="C380" s="36" t="s">
        <v>69</v>
      </c>
      <c r="D380" s="67">
        <v>1</v>
      </c>
      <c r="E380" s="133"/>
      <c r="F380" s="133">
        <f t="shared" si="9"/>
        <v>0</v>
      </c>
      <c r="G380" s="29" t="s">
        <v>12</v>
      </c>
    </row>
    <row r="381" spans="1:7" s="28" customFormat="1">
      <c r="A381" s="36">
        <v>13</v>
      </c>
      <c r="B381" s="86" t="s">
        <v>579</v>
      </c>
      <c r="C381" s="36" t="s">
        <v>69</v>
      </c>
      <c r="D381" s="67">
        <v>1</v>
      </c>
      <c r="E381" s="133"/>
      <c r="F381" s="133">
        <f t="shared" si="9"/>
        <v>0</v>
      </c>
      <c r="G381" s="29" t="s">
        <v>12</v>
      </c>
    </row>
    <row r="382" spans="1:7" s="28" customFormat="1">
      <c r="A382" s="36">
        <v>14</v>
      </c>
      <c r="B382" s="86" t="s">
        <v>580</v>
      </c>
      <c r="C382" s="36" t="s">
        <v>69</v>
      </c>
      <c r="D382" s="67">
        <v>1</v>
      </c>
      <c r="E382" s="133"/>
      <c r="F382" s="133">
        <f t="shared" si="9"/>
        <v>0</v>
      </c>
      <c r="G382" s="29" t="s">
        <v>12</v>
      </c>
    </row>
    <row r="383" spans="1:7" s="28" customFormat="1">
      <c r="A383" s="36">
        <v>15</v>
      </c>
      <c r="B383" s="128" t="s">
        <v>581</v>
      </c>
      <c r="C383" s="38" t="s">
        <v>69</v>
      </c>
      <c r="D383" s="109">
        <v>1</v>
      </c>
      <c r="E383" s="134"/>
      <c r="F383" s="133">
        <f t="shared" si="9"/>
        <v>0</v>
      </c>
      <c r="G383" s="29" t="s">
        <v>12</v>
      </c>
    </row>
    <row r="384" spans="1:7" s="28" customFormat="1">
      <c r="A384" s="36">
        <v>16</v>
      </c>
      <c r="B384" s="128" t="s">
        <v>582</v>
      </c>
      <c r="C384" s="38" t="s">
        <v>69</v>
      </c>
      <c r="D384" s="109">
        <v>2</v>
      </c>
      <c r="E384" s="134"/>
      <c r="F384" s="133">
        <f t="shared" si="9"/>
        <v>0</v>
      </c>
      <c r="G384" s="29" t="s">
        <v>12</v>
      </c>
    </row>
    <row r="385" spans="1:7" s="28" customFormat="1">
      <c r="A385" s="36">
        <v>17</v>
      </c>
      <c r="B385" s="86" t="s">
        <v>583</v>
      </c>
      <c r="C385" s="36" t="s">
        <v>26</v>
      </c>
      <c r="D385" s="67">
        <v>12</v>
      </c>
      <c r="E385" s="133"/>
      <c r="F385" s="133">
        <f t="shared" si="9"/>
        <v>0</v>
      </c>
      <c r="G385" s="29" t="s">
        <v>12</v>
      </c>
    </row>
    <row r="386" spans="1:7" s="28" customFormat="1">
      <c r="A386" s="36">
        <v>18</v>
      </c>
      <c r="B386" s="86" t="s">
        <v>584</v>
      </c>
      <c r="C386" s="36" t="s">
        <v>26</v>
      </c>
      <c r="D386" s="67">
        <v>103</v>
      </c>
      <c r="E386" s="133"/>
      <c r="F386" s="133">
        <f t="shared" si="9"/>
        <v>0</v>
      </c>
      <c r="G386" s="29" t="s">
        <v>12</v>
      </c>
    </row>
    <row r="387" spans="1:7" s="28" customFormat="1">
      <c r="A387" s="36">
        <v>19</v>
      </c>
      <c r="B387" s="86" t="s">
        <v>585</v>
      </c>
      <c r="C387" s="36" t="s">
        <v>26</v>
      </c>
      <c r="D387" s="68">
        <v>10</v>
      </c>
      <c r="E387" s="132"/>
      <c r="F387" s="133">
        <f t="shared" si="9"/>
        <v>0</v>
      </c>
      <c r="G387" s="29" t="s">
        <v>12</v>
      </c>
    </row>
    <row r="388" spans="1:7" s="28" customFormat="1">
      <c r="A388" s="36">
        <v>20</v>
      </c>
      <c r="B388" s="86" t="s">
        <v>586</v>
      </c>
      <c r="C388" s="36" t="s">
        <v>26</v>
      </c>
      <c r="D388" s="68">
        <v>12</v>
      </c>
      <c r="E388" s="132"/>
      <c r="F388" s="133">
        <f t="shared" si="9"/>
        <v>0</v>
      </c>
      <c r="G388" s="29" t="s">
        <v>12</v>
      </c>
    </row>
    <row r="389" spans="1:7" s="28" customFormat="1">
      <c r="A389" s="36">
        <v>21</v>
      </c>
      <c r="B389" s="86" t="s">
        <v>587</v>
      </c>
      <c r="C389" s="36" t="s">
        <v>26</v>
      </c>
      <c r="D389" s="68">
        <v>6</v>
      </c>
      <c r="E389" s="132"/>
      <c r="F389" s="133">
        <f t="shared" si="9"/>
        <v>0</v>
      </c>
      <c r="G389" s="29" t="s">
        <v>12</v>
      </c>
    </row>
    <row r="390" spans="1:7" s="28" customFormat="1">
      <c r="A390" s="36">
        <v>22</v>
      </c>
      <c r="B390" s="87" t="s">
        <v>588</v>
      </c>
      <c r="C390" s="36" t="s">
        <v>26</v>
      </c>
      <c r="D390" s="67">
        <v>100</v>
      </c>
      <c r="E390" s="133"/>
      <c r="F390" s="133">
        <f t="shared" si="9"/>
        <v>0</v>
      </c>
      <c r="G390" s="29" t="s">
        <v>12</v>
      </c>
    </row>
    <row r="391" spans="1:7" s="28" customFormat="1">
      <c r="A391" s="36">
        <v>23</v>
      </c>
      <c r="B391" s="87" t="s">
        <v>589</v>
      </c>
      <c r="C391" s="36" t="s">
        <v>26</v>
      </c>
      <c r="D391" s="67">
        <v>60</v>
      </c>
      <c r="E391" s="133"/>
      <c r="F391" s="133">
        <f t="shared" si="9"/>
        <v>0</v>
      </c>
      <c r="G391" s="29" t="s">
        <v>12</v>
      </c>
    </row>
    <row r="392" spans="1:7" s="28" customFormat="1">
      <c r="A392" s="36">
        <v>24</v>
      </c>
      <c r="B392" s="86" t="s">
        <v>590</v>
      </c>
      <c r="C392" s="36" t="s">
        <v>69</v>
      </c>
      <c r="D392" s="67">
        <v>3</v>
      </c>
      <c r="E392" s="133"/>
      <c r="F392" s="133">
        <f t="shared" si="9"/>
        <v>0</v>
      </c>
      <c r="G392" s="29" t="s">
        <v>12</v>
      </c>
    </row>
    <row r="393" spans="1:7" s="28" customFormat="1">
      <c r="A393" s="36">
        <v>25</v>
      </c>
      <c r="B393" s="86" t="s">
        <v>591</v>
      </c>
      <c r="C393" s="36" t="s">
        <v>69</v>
      </c>
      <c r="D393" s="67">
        <v>1</v>
      </c>
      <c r="E393" s="133"/>
      <c r="F393" s="133">
        <f t="shared" si="9"/>
        <v>0</v>
      </c>
      <c r="G393" s="29" t="s">
        <v>12</v>
      </c>
    </row>
    <row r="394" spans="1:7" s="28" customFormat="1">
      <c r="A394" s="36">
        <v>26</v>
      </c>
      <c r="B394" s="73" t="s">
        <v>592</v>
      </c>
      <c r="C394" s="38" t="s">
        <v>69</v>
      </c>
      <c r="D394" s="109">
        <v>5</v>
      </c>
      <c r="E394" s="134"/>
      <c r="F394" s="133">
        <f t="shared" si="9"/>
        <v>0</v>
      </c>
      <c r="G394" s="29" t="s">
        <v>12</v>
      </c>
    </row>
    <row r="395" spans="1:7" s="28" customFormat="1">
      <c r="A395" s="36">
        <v>27</v>
      </c>
      <c r="B395" s="87" t="s">
        <v>593</v>
      </c>
      <c r="C395" s="36" t="s">
        <v>130</v>
      </c>
      <c r="D395" s="67">
        <v>1</v>
      </c>
      <c r="E395" s="133"/>
      <c r="F395" s="133">
        <f t="shared" si="9"/>
        <v>0</v>
      </c>
      <c r="G395" s="29" t="s">
        <v>12</v>
      </c>
    </row>
    <row r="396" spans="1:7" s="28" customFormat="1">
      <c r="A396" s="36">
        <v>28</v>
      </c>
      <c r="B396" s="84" t="s">
        <v>594</v>
      </c>
      <c r="C396" s="36" t="s">
        <v>69</v>
      </c>
      <c r="D396" s="67">
        <v>1</v>
      </c>
      <c r="E396" s="133"/>
      <c r="F396" s="133">
        <f t="shared" si="9"/>
        <v>0</v>
      </c>
      <c r="G396" s="29" t="s">
        <v>12</v>
      </c>
    </row>
    <row r="397" spans="1:7" s="28" customFormat="1">
      <c r="A397" s="35">
        <v>29</v>
      </c>
      <c r="B397" s="84" t="s">
        <v>394</v>
      </c>
      <c r="C397" s="36" t="s">
        <v>69</v>
      </c>
      <c r="D397" s="67">
        <v>6</v>
      </c>
      <c r="E397" s="137"/>
      <c r="F397" s="133">
        <f t="shared" si="9"/>
        <v>0</v>
      </c>
      <c r="G397" s="29" t="s">
        <v>12</v>
      </c>
    </row>
    <row r="398" spans="1:7" s="28" customFormat="1">
      <c r="A398" s="35">
        <v>30</v>
      </c>
      <c r="B398" s="129" t="s">
        <v>595</v>
      </c>
      <c r="C398" s="130" t="s">
        <v>26</v>
      </c>
      <c r="D398" s="109">
        <v>6</v>
      </c>
      <c r="E398" s="134"/>
      <c r="F398" s="133">
        <f t="shared" si="9"/>
        <v>0</v>
      </c>
      <c r="G398" s="29" t="s">
        <v>12</v>
      </c>
    </row>
    <row r="399" spans="1:7" s="28" customFormat="1">
      <c r="A399" s="35">
        <v>31</v>
      </c>
      <c r="B399" s="129" t="s">
        <v>596</v>
      </c>
      <c r="C399" s="130" t="s">
        <v>26</v>
      </c>
      <c r="D399" s="109">
        <v>28</v>
      </c>
      <c r="E399" s="134"/>
      <c r="F399" s="133">
        <f t="shared" si="9"/>
        <v>0</v>
      </c>
      <c r="G399" s="29" t="s">
        <v>12</v>
      </c>
    </row>
    <row r="400" spans="1:7" s="28" customFormat="1">
      <c r="A400" s="41" t="s">
        <v>76</v>
      </c>
      <c r="B400" s="88" t="s">
        <v>597</v>
      </c>
      <c r="C400" s="42" t="s">
        <v>26</v>
      </c>
      <c r="D400" s="69">
        <v>40</v>
      </c>
      <c r="E400" s="134"/>
      <c r="F400" s="133">
        <f t="shared" si="9"/>
        <v>0</v>
      </c>
      <c r="G400" s="29" t="s">
        <v>12</v>
      </c>
    </row>
    <row r="401" spans="1:7" s="28" customFormat="1">
      <c r="A401" s="36">
        <v>33</v>
      </c>
      <c r="B401" s="77" t="s">
        <v>598</v>
      </c>
      <c r="C401" s="50" t="s">
        <v>26</v>
      </c>
      <c r="D401" s="69">
        <v>10</v>
      </c>
      <c r="E401" s="134"/>
      <c r="F401" s="133">
        <f t="shared" si="9"/>
        <v>0</v>
      </c>
      <c r="G401" s="29" t="s">
        <v>12</v>
      </c>
    </row>
    <row r="402" spans="1:7" s="28" customFormat="1">
      <c r="A402" s="36">
        <v>34</v>
      </c>
      <c r="B402" s="131" t="s">
        <v>599</v>
      </c>
      <c r="C402" s="97" t="s">
        <v>69</v>
      </c>
      <c r="D402" s="67">
        <v>8</v>
      </c>
      <c r="E402" s="133"/>
      <c r="F402" s="133">
        <f t="shared" si="9"/>
        <v>0</v>
      </c>
      <c r="G402" s="29" t="s">
        <v>12</v>
      </c>
    </row>
    <row r="403" spans="1:7" s="28" customFormat="1">
      <c r="A403" s="96">
        <v>35</v>
      </c>
      <c r="B403" s="131" t="s">
        <v>395</v>
      </c>
      <c r="C403" s="97" t="s">
        <v>130</v>
      </c>
      <c r="D403" s="67">
        <v>1</v>
      </c>
      <c r="E403" s="137"/>
      <c r="F403" s="133">
        <f t="shared" si="9"/>
        <v>0</v>
      </c>
      <c r="G403" s="29" t="s">
        <v>12</v>
      </c>
    </row>
    <row r="404" spans="1:7" s="28" customFormat="1" ht="16.5" thickBot="1">
      <c r="A404" s="36">
        <v>36</v>
      </c>
      <c r="B404" s="87" t="s">
        <v>396</v>
      </c>
      <c r="C404" s="36" t="s">
        <v>130</v>
      </c>
      <c r="D404" s="67">
        <v>1</v>
      </c>
      <c r="E404" s="133"/>
      <c r="F404" s="133">
        <f t="shared" si="9"/>
        <v>0</v>
      </c>
      <c r="G404" s="29" t="s">
        <v>12</v>
      </c>
    </row>
    <row r="405" spans="1:7" ht="16.5" thickBot="1">
      <c r="A405" s="33"/>
      <c r="B405" s="1" t="s">
        <v>4</v>
      </c>
      <c r="C405" s="14"/>
      <c r="D405" s="2"/>
      <c r="E405" s="2"/>
      <c r="F405" s="3">
        <f>SUM(F8:F404)</f>
        <v>0</v>
      </c>
      <c r="G405" s="146"/>
    </row>
    <row r="406" spans="1:7" ht="16.5" thickBot="1">
      <c r="A406" s="33"/>
      <c r="B406" s="4" t="s">
        <v>11</v>
      </c>
      <c r="C406" s="15"/>
      <c r="D406" s="5"/>
      <c r="E406" s="5"/>
      <c r="F406" s="6"/>
      <c r="G406" s="146"/>
    </row>
    <row r="407" spans="1:7" ht="16.5" thickBot="1">
      <c r="A407" s="33"/>
      <c r="B407" s="4" t="s">
        <v>14</v>
      </c>
      <c r="C407" s="15"/>
      <c r="D407" s="5"/>
      <c r="E407" s="5"/>
      <c r="F407" s="6"/>
      <c r="G407" s="146"/>
    </row>
    <row r="408" spans="1:7" ht="16.5" thickBot="1">
      <c r="A408" s="33"/>
      <c r="B408" s="4" t="s">
        <v>15</v>
      </c>
      <c r="C408" s="15"/>
      <c r="D408" s="5"/>
      <c r="E408" s="5"/>
      <c r="F408" s="6"/>
      <c r="G408" s="146"/>
    </row>
    <row r="409" spans="1:7" ht="16.5" thickBot="1">
      <c r="A409" s="33"/>
      <c r="B409" s="7" t="s">
        <v>5</v>
      </c>
      <c r="C409" s="16"/>
      <c r="D409" s="5"/>
      <c r="E409" s="5"/>
      <c r="F409" s="5">
        <f>SUM(F405:F408)</f>
        <v>0</v>
      </c>
      <c r="G409" s="146"/>
    </row>
    <row r="410" spans="1:7" ht="16.5" thickBot="1">
      <c r="A410" s="33"/>
      <c r="B410" s="4" t="s">
        <v>6</v>
      </c>
      <c r="C410" s="15"/>
      <c r="D410" s="5"/>
      <c r="E410" s="5"/>
      <c r="F410" s="6"/>
      <c r="G410" s="146"/>
    </row>
    <row r="411" spans="1:7" ht="16.5" thickBot="1">
      <c r="A411" s="33"/>
      <c r="B411" s="8" t="s">
        <v>5</v>
      </c>
      <c r="C411" s="17"/>
      <c r="D411" s="9"/>
      <c r="E411" s="9"/>
      <c r="F411" s="9">
        <f>SUM(F409:F410)</f>
        <v>0</v>
      </c>
      <c r="G411" s="146"/>
    </row>
    <row r="412" spans="1:7" ht="16.5" thickBot="1">
      <c r="A412" s="33"/>
      <c r="B412" s="147" t="s">
        <v>16</v>
      </c>
      <c r="C412" s="17"/>
      <c r="D412" s="9"/>
      <c r="E412" s="9"/>
      <c r="F412" s="9"/>
      <c r="G412" s="29" t="s">
        <v>12</v>
      </c>
    </row>
    <row r="413" spans="1:7" ht="16.5" thickBot="1">
      <c r="A413" s="33"/>
      <c r="B413" s="147" t="s">
        <v>21</v>
      </c>
      <c r="C413" s="17"/>
      <c r="D413" s="9"/>
      <c r="E413" s="9"/>
      <c r="F413" s="9"/>
      <c r="G413" s="29" t="s">
        <v>12</v>
      </c>
    </row>
    <row r="414" spans="1:7" ht="16.5" thickBot="1">
      <c r="A414" s="33"/>
      <c r="B414" s="147" t="s">
        <v>17</v>
      </c>
      <c r="C414" s="17"/>
      <c r="D414" s="9"/>
      <c r="E414" s="9"/>
      <c r="F414" s="9"/>
      <c r="G414" s="29" t="s">
        <v>12</v>
      </c>
    </row>
    <row r="415" spans="1:7" ht="16.5" thickBot="1">
      <c r="A415" s="33"/>
      <c r="B415" s="147" t="s">
        <v>22</v>
      </c>
      <c r="C415" s="17"/>
      <c r="D415" s="9"/>
      <c r="E415" s="9"/>
      <c r="F415" s="9"/>
      <c r="G415" s="29" t="s">
        <v>600</v>
      </c>
    </row>
    <row r="416" spans="1:7" ht="16.5" thickBot="1">
      <c r="A416" s="33"/>
      <c r="B416" s="147" t="s">
        <v>23</v>
      </c>
      <c r="C416" s="17"/>
      <c r="D416" s="9"/>
      <c r="E416" s="9"/>
      <c r="F416" s="9"/>
      <c r="G416" s="29" t="s">
        <v>12</v>
      </c>
    </row>
    <row r="417" spans="1:7" ht="16.5" thickBot="1">
      <c r="A417" s="33"/>
      <c r="B417" s="8" t="s">
        <v>5</v>
      </c>
      <c r="C417" s="17"/>
      <c r="D417" s="9"/>
      <c r="E417" s="9"/>
      <c r="F417" s="9">
        <f>F412+F413+F414+F415+F416</f>
        <v>0</v>
      </c>
      <c r="G417" s="146"/>
    </row>
    <row r="418" spans="1:7" ht="16.5" thickBot="1">
      <c r="A418" s="33"/>
      <c r="B418" s="4" t="s">
        <v>10</v>
      </c>
      <c r="C418" s="15"/>
      <c r="D418" s="5"/>
      <c r="E418" s="5"/>
      <c r="F418" s="6">
        <f>F417*C418</f>
        <v>0</v>
      </c>
      <c r="G418" s="146"/>
    </row>
    <row r="419" spans="1:7" ht="16.5" thickBot="1">
      <c r="A419" s="33"/>
      <c r="B419" s="8" t="s">
        <v>5</v>
      </c>
      <c r="C419" s="9"/>
      <c r="D419" s="9"/>
      <c r="E419" s="9"/>
      <c r="F419" s="9">
        <f>F417+F418</f>
        <v>0</v>
      </c>
      <c r="G419" s="146"/>
    </row>
    <row r="421" spans="1:7" s="28" customFormat="1">
      <c r="F421" s="20"/>
    </row>
    <row r="422" spans="1:7">
      <c r="F422" s="89"/>
    </row>
  </sheetData>
  <autoFilter ref="A6:G419"/>
  <mergeCells count="6">
    <mergeCell ref="F4:F5"/>
    <mergeCell ref="A4:A5"/>
    <mergeCell ref="B4:B5"/>
    <mergeCell ref="C4:C5"/>
    <mergeCell ref="D4:D5"/>
    <mergeCell ref="E4:E5"/>
  </mergeCells>
  <conditionalFormatting sqref="D260 D263">
    <cfRule type="cellIs" dxfId="40" priority="9" stopIfTrue="1" operator="equal">
      <formula>8223.307275</formula>
    </cfRule>
  </conditionalFormatting>
  <conditionalFormatting sqref="D294:E294">
    <cfRule type="cellIs" dxfId="39" priority="7" stopIfTrue="1" operator="equal">
      <formula>8223.307275</formula>
    </cfRule>
  </conditionalFormatting>
  <conditionalFormatting sqref="D358:E358">
    <cfRule type="cellIs" dxfId="38" priority="1" stopIfTrue="1" operator="equal">
      <formula>8223.307275</formula>
    </cfRule>
  </conditionalFormatting>
  <conditionalFormatting sqref="B23:B24 D27 D25:E26 C28:D32 D139:E139">
    <cfRule type="cellIs" dxfId="37" priority="41" stopIfTrue="1" operator="equal">
      <formula>0</formula>
    </cfRule>
  </conditionalFormatting>
  <conditionalFormatting sqref="D27:D28 D25:E26 D139:E139 D32:E32 D123:E123 D133:E133">
    <cfRule type="cellIs" dxfId="36" priority="40" stopIfTrue="1" operator="equal">
      <formula>8223.307275</formula>
    </cfRule>
  </conditionalFormatting>
  <conditionalFormatting sqref="B10">
    <cfRule type="cellIs" dxfId="35" priority="38" stopIfTrue="1" operator="equal">
      <formula>0</formula>
    </cfRule>
  </conditionalFormatting>
  <conditionalFormatting sqref="D122">
    <cfRule type="cellIs" dxfId="34" priority="39" stopIfTrue="1" operator="equal">
      <formula>8223.307275</formula>
    </cfRule>
  </conditionalFormatting>
  <conditionalFormatting sqref="B21">
    <cfRule type="cellIs" dxfId="33" priority="37" stopIfTrue="1" operator="equal">
      <formula>0</formula>
    </cfRule>
  </conditionalFormatting>
  <conditionalFormatting sqref="D29:D31 B28:B29">
    <cfRule type="cellIs" dxfId="32" priority="35" stopIfTrue="1" operator="equal">
      <formula>8223.307275</formula>
    </cfRule>
  </conditionalFormatting>
  <conditionalFormatting sqref="B27:C27 B28:B31">
    <cfRule type="cellIs" dxfId="31" priority="36" stopIfTrue="1" operator="equal">
      <formula>0</formula>
    </cfRule>
  </conditionalFormatting>
  <conditionalFormatting sqref="C123 C133">
    <cfRule type="cellIs" dxfId="30" priority="34" stopIfTrue="1" operator="equal">
      <formula>0</formula>
    </cfRule>
  </conditionalFormatting>
  <conditionalFormatting sqref="D42 D45">
    <cfRule type="cellIs" dxfId="29" priority="32" stopIfTrue="1" operator="equal">
      <formula>8223.307275</formula>
    </cfRule>
  </conditionalFormatting>
  <conditionalFormatting sqref="D33">
    <cfRule type="cellIs" dxfId="28" priority="33" stopIfTrue="1" operator="equal">
      <formula>8223.307275</formula>
    </cfRule>
  </conditionalFormatting>
  <conditionalFormatting sqref="D46 D49">
    <cfRule type="cellIs" dxfId="27" priority="31" stopIfTrue="1" operator="equal">
      <formula>8223.307275</formula>
    </cfRule>
  </conditionalFormatting>
  <conditionalFormatting sqref="D50 D53">
    <cfRule type="cellIs" dxfId="26" priority="30" stopIfTrue="1" operator="equal">
      <formula>8223.307275</formula>
    </cfRule>
  </conditionalFormatting>
  <conditionalFormatting sqref="D54 D57">
    <cfRule type="cellIs" dxfId="25" priority="29" stopIfTrue="1" operator="equal">
      <formula>8223.307275</formula>
    </cfRule>
  </conditionalFormatting>
  <conditionalFormatting sqref="D58 D61">
    <cfRule type="cellIs" dxfId="24" priority="28" stopIfTrue="1" operator="equal">
      <formula>8223.307275</formula>
    </cfRule>
  </conditionalFormatting>
  <conditionalFormatting sqref="D62 D65">
    <cfRule type="cellIs" dxfId="23" priority="27" stopIfTrue="1" operator="equal">
      <formula>8223.307275</formula>
    </cfRule>
  </conditionalFormatting>
  <conditionalFormatting sqref="B136">
    <cfRule type="cellIs" dxfId="22" priority="26" stopIfTrue="1" operator="equal">
      <formula>0</formula>
    </cfRule>
  </conditionalFormatting>
  <conditionalFormatting sqref="E140">
    <cfRule type="cellIs" dxfId="21" priority="24" stopIfTrue="1" operator="equal">
      <formula>8223.307275</formula>
    </cfRule>
  </conditionalFormatting>
  <conditionalFormatting sqref="E140">
    <cfRule type="cellIs" dxfId="20" priority="25" stopIfTrue="1" operator="equal">
      <formula>0</formula>
    </cfRule>
  </conditionalFormatting>
  <conditionalFormatting sqref="D140">
    <cfRule type="cellIs" dxfId="19" priority="23" stopIfTrue="1" operator="equal">
      <formula>0</formula>
    </cfRule>
  </conditionalFormatting>
  <conditionalFormatting sqref="D140">
    <cfRule type="cellIs" dxfId="18" priority="22" stopIfTrue="1" operator="equal">
      <formula>8223.307275</formula>
    </cfRule>
  </conditionalFormatting>
  <conditionalFormatting sqref="D142">
    <cfRule type="cellIs" dxfId="17" priority="21" stopIfTrue="1" operator="equal">
      <formula>8223.307275</formula>
    </cfRule>
  </conditionalFormatting>
  <conditionalFormatting sqref="D169">
    <cfRule type="cellIs" dxfId="16" priority="20" stopIfTrue="1" operator="equal">
      <formula>8223.307275</formula>
    </cfRule>
  </conditionalFormatting>
  <conditionalFormatting sqref="D153">
    <cfRule type="cellIs" dxfId="15" priority="19" stopIfTrue="1" operator="equal">
      <formula>8223.307275</formula>
    </cfRule>
  </conditionalFormatting>
  <conditionalFormatting sqref="D156">
    <cfRule type="cellIs" dxfId="14" priority="18" stopIfTrue="1" operator="equal">
      <formula>8223.307275</formula>
    </cfRule>
  </conditionalFormatting>
  <conditionalFormatting sqref="D149">
    <cfRule type="cellIs" dxfId="13" priority="17" stopIfTrue="1" operator="equal">
      <formula>8223.307275</formula>
    </cfRule>
  </conditionalFormatting>
  <conditionalFormatting sqref="D152">
    <cfRule type="cellIs" dxfId="12" priority="16" stopIfTrue="1" operator="equal">
      <formula>8223.307275</formula>
    </cfRule>
  </conditionalFormatting>
  <conditionalFormatting sqref="D157">
    <cfRule type="cellIs" dxfId="11" priority="15" stopIfTrue="1" operator="equal">
      <formula>8223.307275</formula>
    </cfRule>
  </conditionalFormatting>
  <conditionalFormatting sqref="D160">
    <cfRule type="cellIs" dxfId="10" priority="14" stopIfTrue="1" operator="equal">
      <formula>8223.307275</formula>
    </cfRule>
  </conditionalFormatting>
  <conditionalFormatting sqref="D165 D168">
    <cfRule type="cellIs" dxfId="9" priority="13" stopIfTrue="1" operator="equal">
      <formula>8223.307275</formula>
    </cfRule>
  </conditionalFormatting>
  <conditionalFormatting sqref="D161 D164">
    <cfRule type="cellIs" dxfId="8" priority="12" stopIfTrue="1" operator="equal">
      <formula>8223.307275</formula>
    </cfRule>
  </conditionalFormatting>
  <conditionalFormatting sqref="D239">
    <cfRule type="cellIs" dxfId="7" priority="11" stopIfTrue="1" operator="equal">
      <formula>8223.307275</formula>
    </cfRule>
  </conditionalFormatting>
  <conditionalFormatting sqref="D242">
    <cfRule type="cellIs" dxfId="6" priority="10" stopIfTrue="1" operator="equal">
      <formula>8223.307275</formula>
    </cfRule>
  </conditionalFormatting>
  <conditionalFormatting sqref="C294:D294">
    <cfRule type="cellIs" dxfId="5" priority="8" stopIfTrue="1" operator="equal">
      <formula>0</formula>
    </cfRule>
  </conditionalFormatting>
  <conditionalFormatting sqref="C304:D304">
    <cfRule type="cellIs" dxfId="4" priority="6" stopIfTrue="1" operator="equal">
      <formula>0</formula>
    </cfRule>
  </conditionalFormatting>
  <conditionalFormatting sqref="D304">
    <cfRule type="cellIs" dxfId="3" priority="5" stopIfTrue="1" operator="equal">
      <formula>8223.307275</formula>
    </cfRule>
  </conditionalFormatting>
  <conditionalFormatting sqref="D338">
    <cfRule type="cellIs" dxfId="2" priority="4" stopIfTrue="1" operator="equal">
      <formula>0</formula>
    </cfRule>
  </conditionalFormatting>
  <conditionalFormatting sqref="D338">
    <cfRule type="cellIs" dxfId="1" priority="3" stopIfTrue="1" operator="equal">
      <formula>8223.307275</formula>
    </cfRule>
  </conditionalFormatting>
  <conditionalFormatting sqref="B360:C361 C358:D358">
    <cfRule type="cellIs" dxfId="0" priority="2" stopIfTrue="1" operator="equal">
      <formula>0</formula>
    </cfRule>
  </conditionalFormatting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კრებსითი სატენდერო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2023-03-17T14:15:54Z</dcterms:modified>
</cp:coreProperties>
</file>