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3" l="1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7" i="13" s="1"/>
  <c r="A18" i="13" s="1"/>
  <c r="A19" i="13" s="1"/>
  <c r="A21" i="13" s="1"/>
  <c r="A22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F7" i="13"/>
  <c r="F40" i="13" l="1"/>
  <c r="F41" i="13" l="1"/>
  <c r="F42" i="13" s="1"/>
  <c r="F43" i="13" l="1"/>
  <c r="F44" i="13" s="1"/>
  <c r="F45" i="13" l="1"/>
  <c r="F4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<sst xmlns="http://schemas.openxmlformats.org/spreadsheetml/2006/main" count="6325" uniqueCount="847">
  <si>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</si>
  <si>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</si>
  <si>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</si>
  <si>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</si>
  <si>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</si>
  <si>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</si>
  <si>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</si>
  <si>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</si>
  <si>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</si>
  <si>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</si>
  <si>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</si>
  <si>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</si>
  <si>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</si>
  <si>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</si>
  <si>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</si>
  <si>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</si>
  <si>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</si>
  <si>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</si>
  <si>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</si>
  <si>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</si>
  <si>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</si>
  <si>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</si>
  <si>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</si>
  <si>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</si>
  <si>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</si>
  <si>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</si>
  <si>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</si>
  <si>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</si>
  <si>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</si>
  <si>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</si>
  <si>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</si>
  <si>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</si>
  <si>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</si>
  <si>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</si>
  <si>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</si>
  <si>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</si>
  <si>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</si>
  <si>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</si>
  <si>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</si>
  <si>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</si>
  <si>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</si>
  <si>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</si>
  <si>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</si>
  <si>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</si>
  <si>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</si>
  <si>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</si>
  <si>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</si>
  <si>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</si>
  <si>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</si>
  <si>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</si>
  <si>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</si>
  <si>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</si>
  <si>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</si>
  <si>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</si>
  <si>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</si>
  <si>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</si>
  <si>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</si>
  <si>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</si>
  <si>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</si>
  <si>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</si>
  <si>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</si>
  <si>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</si>
  <si>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</si>
  <si>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</si>
  <si>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</si>
  <si>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</si>
  <si>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</si>
  <si>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</si>
  <si>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</si>
  <si>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</si>
  <si>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</si>
  <si>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</si>
  <si>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</si>
  <si>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</si>
  <si>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</si>
  <si>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</si>
  <si>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</si>
  <si>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</si>
  <si>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</si>
  <si>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</si>
  <si>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</si>
  <si>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</si>
  <si>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</si>
  <si>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</si>
  <si>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</si>
  <si>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</si>
  <si>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</si>
  <si>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</si>
  <si>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</si>
  <si>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</si>
  <si>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</si>
  <si>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</si>
  <si>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</si>
  <si>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</si>
  <si>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</si>
  <si>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</si>
  <si>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</si>
  <si>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</si>
  <si>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</si>
  <si>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</si>
  <si>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</si>
  <si>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</si>
  <si>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</si>
  <si>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</si>
  <si>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</si>
  <si>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</si>
  <si>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</si>
  <si>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</si>
  <si>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</si>
  <si>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</si>
  <si>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</si>
  <si>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</si>
  <si>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</si>
  <si>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</si>
  <si>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</si>
  <si>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</si>
  <si>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</si>
  <si>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</si>
  <si>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</si>
  <si>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</si>
  <si>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</si>
  <si>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</si>
  <si>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</si>
  <si>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</si>
  <si>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</si>
  <si>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</si>
  <si>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</si>
  <si>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</si>
  <si>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</si>
  <si>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</si>
  <si>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</si>
  <si>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</si>
  <si>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</si>
  <si>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</si>
  <si>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</si>
  <si>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</si>
  <si>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</si>
  <si>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</si>
  <si>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</si>
  <si>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</si>
  <si>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</si>
  <si>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</si>
  <si>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</si>
  <si>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</si>
  <si>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</si>
  <si>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</si>
  <si>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</si>
  <si>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</si>
  <si>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</si>
  <si>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</si>
  <si>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</si>
  <si>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</si>
  <si>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</si>
  <si>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</si>
  <si>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</si>
  <si>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</si>
  <si>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</si>
  <si>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</si>
  <si>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</si>
  <si>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</si>
  <si>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</si>
  <si>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</si>
  <si>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</si>
  <si>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</si>
  <si>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</si>
  <si>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</si>
  <si>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</si>
  <si>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</si>
  <si>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</si>
  <si>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</si>
  <si>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</si>
  <si>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</si>
  <si>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</si>
  <si>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</si>
  <si>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</si>
  <si>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</si>
  <si>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</si>
  <si>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</si>
  <si>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</si>
  <si>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</si>
  <si>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</si>
  <si>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</si>
  <si>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</si>
  <si>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</si>
  <si>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</si>
  <si>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</si>
  <si>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</si>
  <si>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</si>
  <si>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</si>
  <si>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</si>
  <si>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</si>
  <si>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</si>
  <si>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</si>
  <si>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</si>
  <si>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</si>
  <si>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</si>
  <si>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</si>
  <si>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</si>
  <si>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</si>
  <si>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</si>
  <si>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</si>
  <si>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</si>
  <si>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</si>
  <si>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</si>
  <si>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</si>
  <si>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</si>
  <si>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</si>
  <si>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</si>
  <si>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</si>
  <si>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</si>
  <si>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</si>
  <si>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</si>
  <si>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</si>
  <si>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</si>
  <si>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</si>
  <si>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</si>
  <si>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</si>
  <si>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</si>
  <si>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</si>
  <si>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</si>
  <si>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</si>
  <si>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</si>
  <si>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</si>
  <si>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</si>
  <si>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</si>
  <si>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</si>
  <si>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</si>
  <si>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</si>
  <si>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</si>
  <si>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</si>
  <si>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</si>
  <si>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</si>
  <si>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</si>
  <si>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</si>
  <si>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</si>
  <si>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</si>
  <si>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</si>
  <si>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</si>
  <si>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</si>
  <si>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</si>
  <si>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</si>
  <si>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</si>
  <si>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</si>
  <si>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</si>
  <si>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</si>
  <si>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</si>
  <si>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</si>
  <si>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</si>
  <si>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</si>
  <si>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</si>
  <si>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</si>
  <si>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</si>
  <si>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</si>
  <si>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</si>
  <si>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</si>
  <si>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</si>
  <si>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</si>
  <si>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</si>
  <si>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</si>
  <si>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</si>
  <si>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</si>
  <si>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</si>
  <si>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</si>
  <si>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</si>
  <si>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</si>
  <si>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</si>
  <si>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</si>
  <si>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</si>
  <si>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</si>
  <si>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</si>
  <si>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</si>
  <si>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</si>
  <si>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</si>
  <si>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</si>
  <si>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</si>
  <si>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</si>
  <si>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</si>
  <si>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</si>
  <si>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</si>
  <si>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</si>
  <si>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</si>
  <si>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</si>
  <si>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</si>
  <si>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</si>
  <si>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</si>
  <si>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</si>
  <si>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</si>
  <si>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</si>
  <si>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</si>
  <si>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</si>
  <si>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</si>
  <si>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</si>
  <si>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</si>
  <si>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</si>
  <si>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</si>
  <si>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</si>
  <si>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</si>
  <si>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</si>
  <si>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</si>
  <si>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</si>
  <si>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</si>
  <si>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</si>
  <si>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</si>
  <si>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</si>
  <si>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</si>
  <si>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</si>
  <si>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</si>
  <si>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</si>
  <si>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</si>
  <si>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</si>
  <si>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</si>
  <si>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</si>
  <si>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</si>
  <si>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</si>
  <si>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</si>
  <si>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</si>
  <si>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</si>
  <si>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</si>
  <si>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</si>
  <si>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</si>
  <si>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</si>
  <si>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</si>
  <si>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</si>
  <si>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</si>
  <si>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</si>
  <si>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</si>
  <si>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</si>
  <si>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</si>
  <si>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</si>
  <si>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</si>
  <si>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</si>
  <si>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</si>
  <si>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</si>
  <si>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</si>
  <si>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</si>
  <si>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</si>
  <si>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</si>
  <si>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</si>
  <si>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</si>
  <si>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</si>
  <si>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</si>
  <si>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</si>
  <si>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</si>
  <si>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</si>
  <si>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</si>
  <si>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</si>
  <si>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</si>
  <si>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</si>
  <si>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</si>
  <si>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</si>
  <si>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</si>
  <si>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</si>
  <si>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</si>
  <si>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</si>
  <si>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</si>
  <si>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</si>
  <si>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</si>
  <si>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</si>
  <si>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</si>
  <si>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</si>
  <si>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</si>
  <si>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</si>
  <si>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</si>
  <si>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</si>
  <si>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</si>
  <si>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</si>
  <si>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</si>
  <si>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</si>
  <si>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</si>
  <si>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</si>
  <si>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</si>
  <si>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</si>
  <si>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</si>
  <si>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</si>
  <si>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</si>
  <si>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</si>
  <si>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</si>
  <si>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</si>
  <si>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</si>
  <si>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</si>
  <si>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</si>
  <si>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</si>
  <si>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</si>
  <si>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</si>
  <si>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</si>
  <si>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</si>
  <si>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</si>
  <si>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</si>
  <si>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</si>
  <si>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</si>
  <si>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</si>
  <si>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</si>
  <si>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</si>
  <si>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</si>
  <si>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</si>
  <si>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</si>
  <si>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</si>
  <si>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</si>
  <si>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</si>
  <si>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</si>
  <si>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</si>
  <si>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</si>
  <si>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</si>
  <si>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</si>
  <si>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</si>
  <si>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</si>
  <si>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</si>
  <si>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</si>
  <si>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</si>
  <si>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</si>
  <si>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</si>
  <si>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</si>
  <si>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</si>
  <si>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</si>
  <si>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</si>
  <si>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</si>
  <si>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</si>
  <si>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</si>
  <si>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</si>
  <si>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</si>
  <si>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</si>
  <si>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</si>
  <si>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</si>
  <si>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</si>
  <si>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</si>
  <si>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</si>
  <si>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</si>
  <si>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</si>
  <si>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</si>
  <si>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</si>
  <si>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</si>
  <si>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</si>
  <si>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</si>
  <si>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</si>
  <si>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</si>
  <si>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</si>
  <si>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</si>
  <si>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</si>
  <si>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</si>
  <si>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</si>
  <si>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</si>
  <si>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</si>
  <si>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</si>
  <si>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</si>
  <si>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</si>
  <si>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</si>
  <si>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</si>
  <si>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</si>
  <si>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</si>
  <si>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</si>
  <si>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</si>
  <si>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</si>
  <si>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</si>
  <si>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</si>
  <si>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</si>
  <si>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</si>
  <si>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</si>
  <si>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</si>
  <si>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</si>
  <si>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</si>
  <si>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</si>
  <si>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</si>
  <si>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</si>
  <si>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</si>
  <si>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</si>
  <si>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</si>
  <si>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</si>
  <si>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</si>
  <si>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</si>
  <si>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</si>
  <si>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</si>
  <si>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</si>
  <si>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</si>
  <si>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</si>
  <si>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</si>
  <si>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</si>
  <si>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</si>
  <si>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</si>
  <si>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</si>
  <si>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</si>
  <si>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</si>
  <si>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</si>
  <si>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</si>
  <si>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</si>
  <si>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</si>
  <si>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</si>
  <si>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</si>
  <si>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</si>
  <si>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</si>
  <si>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</si>
  <si>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</si>
  <si>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</si>
  <si>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</si>
  <si>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</si>
  <si>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</si>
  <si>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</si>
  <si>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</si>
  <si>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</si>
  <si>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</si>
  <si>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</si>
  <si>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</si>
  <si>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</si>
  <si>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</si>
  <si>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</si>
  <si>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</si>
  <si>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</si>
  <si>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</si>
  <si>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</si>
  <si>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</si>
  <si>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</si>
  <si>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</si>
  <si>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</si>
  <si>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</si>
  <si>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</si>
  <si>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</si>
  <si>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</si>
  <si>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</si>
  <si>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</si>
  <si>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</si>
  <si>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</si>
  <si>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</si>
  <si>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</si>
  <si>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</si>
  <si>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</si>
  <si>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</si>
  <si>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</si>
  <si>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</si>
  <si>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</si>
  <si>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</si>
  <si>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</si>
  <si>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</si>
  <si>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</si>
  <si>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</si>
  <si>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</si>
  <si>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</si>
  <si>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</si>
  <si>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</si>
  <si>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</si>
  <si>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</si>
  <si>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</si>
  <si>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</si>
  <si>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</si>
  <si>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</si>
  <si>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</si>
  <si>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</si>
  <si>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</si>
  <si>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</si>
  <si>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</si>
  <si>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</si>
  <si>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</si>
  <si>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</si>
  <si>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</si>
  <si>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</si>
  <si>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</si>
  <si>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</si>
  <si>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</si>
  <si>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</si>
  <si>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</si>
  <si>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</si>
  <si>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</si>
  <si>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</si>
  <si>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</si>
  <si>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</si>
  <si>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</si>
  <si>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</si>
  <si>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</si>
  <si>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</si>
  <si>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</si>
  <si>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</si>
  <si>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</si>
  <si>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</si>
  <si>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</si>
  <si>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</si>
  <si>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</si>
  <si>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</si>
  <si>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</si>
  <si>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</si>
  <si>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</si>
  <si>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</si>
  <si>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</si>
  <si>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</si>
  <si>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</si>
  <si>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</si>
  <si>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</si>
  <si>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</si>
  <si>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</si>
  <si>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</si>
  <si>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</si>
  <si>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</si>
  <si>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</si>
  <si>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</si>
  <si>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</si>
  <si>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</si>
  <si>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</si>
  <si>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</si>
  <si>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</si>
  <si>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</si>
  <si>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</si>
  <si>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</si>
  <si>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</si>
  <si>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</si>
  <si>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</si>
  <si>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</si>
  <si>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</si>
  <si>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</si>
  <si>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</si>
  <si>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</si>
  <si>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</si>
  <si>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</si>
  <si>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</si>
  <si>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</si>
  <si>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</si>
  <si>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</si>
  <si>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</si>
  <si>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</si>
  <si>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</si>
  <si>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</si>
  <si>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</si>
  <si>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</si>
  <si>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</si>
  <si>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</si>
  <si>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</si>
  <si>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</si>
  <si>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</si>
  <si>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</si>
  <si>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</si>
  <si>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</si>
  <si>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</si>
  <si>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</si>
  <si>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</si>
  <si>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</si>
  <si>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</si>
  <si>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</si>
  <si>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</si>
  <si>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</si>
  <si>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</si>
  <si>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</si>
  <si>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</si>
  <si>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</si>
  <si>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</si>
  <si>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</si>
  <si>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</si>
  <si>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</si>
  <si>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</si>
  <si>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</si>
  <si>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</si>
  <si>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</si>
  <si>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</si>
  <si>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</si>
  <si>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</si>
  <si>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</si>
  <si>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</si>
  <si>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</si>
  <si>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</si>
  <si>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</si>
  <si>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</si>
  <si>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</si>
  <si>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</si>
  <si>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</si>
  <si>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</si>
  <si>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</si>
  <si>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</si>
  <si>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</si>
  <si>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</si>
  <si>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</si>
  <si>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</si>
  <si>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</si>
  <si>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</si>
  <si>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</si>
  <si>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</si>
  <si>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</si>
  <si>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</si>
  <si>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</si>
  <si>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</si>
  <si>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</si>
  <si>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</si>
  <si>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</si>
  <si>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</si>
  <si>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</si>
  <si>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</si>
  <si>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</si>
  <si>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</si>
  <si>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</si>
  <si>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</si>
  <si>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</si>
  <si>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</si>
  <si>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</si>
  <si>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</si>
  <si>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</si>
  <si>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</si>
  <si>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</si>
  <si>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</si>
  <si>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</si>
  <si>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</si>
  <si>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</si>
  <si>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</si>
  <si>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</si>
  <si>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</si>
  <si>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</si>
  <si>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</si>
  <si>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</si>
  <si>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</si>
  <si>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</si>
  <si>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</si>
  <si>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</si>
  <si>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</si>
  <si>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</si>
  <si>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</si>
  <si>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</si>
  <si>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</si>
  <si>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</si>
  <si>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</si>
  <si>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</si>
  <si>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</si>
  <si>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</si>
  <si>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</si>
  <si>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</si>
  <si>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</si>
  <si>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</si>
  <si>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</si>
  <si>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</si>
  <si>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</si>
  <si>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</si>
  <si>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</si>
  <si>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</si>
  <si>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</si>
  <si>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</si>
  <si>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</si>
  <si>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</si>
  <si>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</si>
  <si>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</si>
  <si>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</si>
  <si>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</si>
  <si>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</si>
  <si>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</si>
  <si>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</si>
  <si>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</si>
  <si>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</si>
  <si>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</si>
  <si>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</si>
  <si>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</si>
  <si>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</si>
  <si>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</si>
  <si>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</si>
  <si>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</si>
  <si>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</si>
  <si>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</si>
  <si>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</si>
  <si>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</si>
  <si>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</si>
  <si>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</si>
  <si>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</si>
  <si>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</si>
  <si>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</si>
  <si>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</si>
  <si>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</si>
  <si>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</si>
  <si>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</si>
  <si>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</si>
  <si>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</si>
  <si>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</si>
  <si>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</si>
  <si>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</si>
  <si>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</si>
  <si>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</si>
  <si>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</si>
  <si>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</si>
  <si>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</si>
  <si>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</si>
  <si>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</si>
  <si>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</si>
  <si>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</si>
  <si>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</si>
  <si>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</si>
  <si>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</si>
  <si>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</si>
  <si>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</si>
  <si>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</si>
  <si>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</si>
  <si>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</si>
  <si>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</si>
  <si>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</si>
  <si>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</si>
  <si>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</si>
  <si>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</si>
  <si>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</si>
  <si>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</si>
  <si>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</si>
  <si>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</si>
  <si>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</si>
  <si>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</si>
  <si>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</si>
  <si>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</si>
  <si>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</si>
  <si>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</si>
  <si>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</si>
  <si>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</si>
  <si>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</si>
  <si>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</si>
  <si>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</si>
  <si>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</si>
  <si>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</si>
  <si>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</si>
  <si>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</si>
  <si>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</si>
  <si>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</si>
  <si>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</si>
  <si>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</si>
  <si>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 xml:space="preserve">რუსთაველის გამზირი №18-ში წყალარინების ქსელის რეაბილიტაცია </t>
  </si>
  <si>
    <t>1</t>
  </si>
  <si>
    <t>IV კატ. გრუნტის დამუშავება მექანიზმით და ხელით  საჭიროების შემთხვევაში ჭის ქვაბულის  კედლების და მიწის თხრილის  გამაგრებით,  გაუწყლოვანებითა  და დატვირთვით  ავტოთვითმცლელებზე</t>
  </si>
  <si>
    <t>დამუშავებული გრუნტის გატანა ავტოთვითმცლელებით 32 კმ</t>
  </si>
  <si>
    <t>VI კატ. გრუნტის დამუშავება მექანიზმით და ხელით  საჭიროების შემთხვევაში ჭის ქვაბულის  კედლების და მიწის თხრილის  გამაგრებით,  გაუწყლოვანებითა  და დატვირთვით  ავტოთვითმცლელებზე</t>
  </si>
  <si>
    <t xml:space="preserve">ჭის ქვაბულის  კედლების                                                                                           თხრილის  გამაგრება </t>
  </si>
  <si>
    <t>0-20 მმ ფრაქციის ქვიშა-ხრეშოვანი ნარევით თხრილის შევსება და დატკეპნა</t>
  </si>
  <si>
    <t>0-80 მმ; 0-120 მმ მმ ფრაქციის ქვიშა-ხრეშოვანი ნარევით თხრილის შევსება და დატკეპნა</t>
  </si>
  <si>
    <t xml:space="preserve">ღორღის (0-40 მმ) ფრაქცია ბალიშის  მოწყობა ჭების ქვეშ სისქით 10 სმ. </t>
  </si>
  <si>
    <t>9-1</t>
  </si>
  <si>
    <t>თუჯის ჩარჩო ხუფით 40 სმ (სანიაღვრე ცხაურა)</t>
  </si>
  <si>
    <t>ჭის რგოლის გადაბმის ადგილას "პენებარის" ჰიდროსაიზოლაციო მასალის მოწყობა</t>
  </si>
  <si>
    <t>ფოლადის სპირალური გარსაცმი მილის d=1220/14 მმ შიდა და გარე ქარხნული იზოლაციით შეძენა,  მონტაჟი დახურული მეთოდით  (დაჭირხვნით) VI კატ. გრუნტში</t>
  </si>
  <si>
    <t>12-1</t>
  </si>
  <si>
    <t>ფოლადის სპირალური გარსაცმი მილი d=1220/14 მმ შიდა და გარე ქარხნული იზოლაციით</t>
  </si>
  <si>
    <t>ფოლადის გარსაცმის d=1220/14 მილში  პოლიეთილენის  მილის PN16 d=400 მმ გაძვრენა</t>
  </si>
  <si>
    <t xml:space="preserve">პოლიეთილენის მილის PE 100 SDR 11 PN16  d=400 მმ   მონტაჟი </t>
  </si>
  <si>
    <t>14-1</t>
  </si>
  <si>
    <t>პოლიეთილენის მილი PE 100 SDR 11 PN16  d=400 მმ</t>
  </si>
  <si>
    <t xml:space="preserve">წყალსადენის პოლიეთილენის მილის PE 100 SDR 11 PN16 d=400 მმ, ჰიდრავლიკური გამოცდა </t>
  </si>
  <si>
    <t>არსებულ წყალარინების ჭაში შეჭრა საპროექტო d=400 მმ მილით</t>
  </si>
  <si>
    <t>არსებული განშტოების მილების d=200 მმ დახშობა   გასაბერი ბალიშებით  მონტაჟი და დემონტაჟი</t>
  </si>
  <si>
    <t xml:space="preserve">მიწის თხრილიდან წყალამოღვრა თვითშემწოვი ტიპის ტუმბო-                                                  აგრეგატით,  წარმადობით                                                     Q=25 მ³/სთ,                                              </t>
  </si>
  <si>
    <t xml:space="preserve">არსებული ლითონის  ღობის და ლითონის სვეტების დემონტაჟი  გვერდზე დასაწყობება და ადღგება (შედუღებით) </t>
  </si>
  <si>
    <t>ლითონის ღობის შედუღების ადგილების შეღებვა ანტიკოროზიული საღებავით</t>
  </si>
  <si>
    <t>არსებული ბაზალტის ფილების დემონტაჟი   (გვერდზე დასაწყობება)</t>
  </si>
  <si>
    <t>ბაზალტის ზედაპირის მოწყობა                                        ცემენტნარევი ქვიშით, ცემენტი 20% დანამატით სისქით 10სმ</t>
  </si>
  <si>
    <t xml:space="preserve">დემონტირებული ბაზალტის ფილების მოწყობა </t>
  </si>
  <si>
    <t>ბეტონი საგზაო ბარიერის და ლითონის ღობის  ბოძისთვის ბეტონის ბალიშის მოწყობა მ-250</t>
  </si>
  <si>
    <t>ლითონის საგზაო ბარიერის მოხსნა, გვერდზე დასაწყობება და მონტაჟი</t>
  </si>
  <si>
    <t xml:space="preserve">ბეტონის ბორდიურის დემონტაჟი და გვერდზე დაწყობა 0.7x0.1x0.1 მ </t>
  </si>
  <si>
    <t>არსებული დასაწყობებული ბეტონის ბორდიურების მონტაჟი</t>
  </si>
  <si>
    <t>გაზონის მოწყობა</t>
  </si>
  <si>
    <t>კვ.მ</t>
  </si>
  <si>
    <t>გაზონთან არსებული ბეტონის კედლის დემონტაჟი</t>
  </si>
  <si>
    <t>გაზონთან არსებული ბეტონის კედლზე ბაზალტის ფილების დემონტაჟი და მონტაჟი</t>
  </si>
  <si>
    <t>მ²</t>
  </si>
  <si>
    <t>VI კატ. გრუნტში დაჭირხვნის ადგილის მომზადება ქვაბულის გამაგრება  H=3÷5 მ. ტექნიკის მობილიზაცია და დემობი-                                              ლიზაცია</t>
  </si>
  <si>
    <r>
      <t>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=4.7 მ    (1 კომპ) შეძენა-მონტაჟი, 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 (დატვირთვა 40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 W8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</si>
</sst>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2" fontId="5" fillId="2" borderId="14" xfId="3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5" fillId="2" borderId="17" xfId="0" applyNumberFormat="1" applyFont="1" applyFill="1" applyBorder="1" applyAlignment="1">
      <alignment horizontal="left" vertical="center"/>
    </xf>
    <xf numFmtId="43" fontId="11" fillId="2" borderId="0" xfId="7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6.5" thickBot="1" x14ac:dyDescent="0.4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8"/>
  <sheetViews>
    <sheetView showGridLines="0" tabSelected="1" zoomScale="80" zoomScaleNormal="80" workbookViewId="0">
      <pane xSplit="2" ySplit="6" topLeftCell="C15" activePane="bottomRight" state="frozen"/>
      <selection pane="topRight" activeCell="C1" sqref="C1"/>
      <selection pane="bottomLeft" activeCell="A7" sqref="A7"/>
      <selection pane="bottomRight" activeCell="I36" sqref="I36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67"/>
    </row>
    <row r="5" spans="1:10" ht="16.5" thickBot="1" x14ac:dyDescent="0.4">
      <c r="A5" s="291"/>
      <c r="B5" s="294"/>
      <c r="C5" s="294"/>
      <c r="D5" s="294"/>
      <c r="E5" s="296"/>
      <c r="F5" s="293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4" t="s">
        <v>809</v>
      </c>
      <c r="B7" s="252" t="s">
        <v>810</v>
      </c>
      <c r="C7" s="84" t="s">
        <v>773</v>
      </c>
      <c r="D7" s="282">
        <v>144.864</v>
      </c>
      <c r="E7" s="85"/>
      <c r="F7" s="181">
        <f>D7*E7</f>
        <v>0</v>
      </c>
      <c r="G7" s="253" t="s">
        <v>804</v>
      </c>
    </row>
    <row r="8" spans="1:10" s="67" customFormat="1" x14ac:dyDescent="0.35">
      <c r="A8" s="275">
        <f t="shared" ref="A8:A15" si="0">A7+1</f>
        <v>2</v>
      </c>
      <c r="B8" s="252" t="s">
        <v>811</v>
      </c>
      <c r="C8" s="84" t="s">
        <v>19</v>
      </c>
      <c r="D8" s="109">
        <v>282.48480000000001</v>
      </c>
      <c r="E8" s="85"/>
      <c r="F8" s="181">
        <f t="shared" ref="F8:F39" si="1">D8*E8</f>
        <v>0</v>
      </c>
      <c r="G8" s="253" t="s">
        <v>804</v>
      </c>
    </row>
    <row r="9" spans="1:10" s="67" customFormat="1" ht="16.5" x14ac:dyDescent="0.35">
      <c r="A9" s="275">
        <f t="shared" si="0"/>
        <v>3</v>
      </c>
      <c r="B9" s="252" t="s">
        <v>812</v>
      </c>
      <c r="C9" s="84" t="s">
        <v>773</v>
      </c>
      <c r="D9" s="52">
        <v>16.096</v>
      </c>
      <c r="E9" s="85"/>
      <c r="F9" s="181">
        <f t="shared" si="1"/>
        <v>0</v>
      </c>
      <c r="G9" s="253" t="s">
        <v>804</v>
      </c>
    </row>
    <row r="10" spans="1:10" s="67" customFormat="1" x14ac:dyDescent="0.35">
      <c r="A10" s="275">
        <f t="shared" si="0"/>
        <v>4</v>
      </c>
      <c r="B10" s="252" t="s">
        <v>811</v>
      </c>
      <c r="C10" s="84" t="s">
        <v>19</v>
      </c>
      <c r="D10" s="109">
        <v>33.801600000000001</v>
      </c>
      <c r="E10" s="85"/>
      <c r="F10" s="181">
        <f t="shared" si="1"/>
        <v>0</v>
      </c>
      <c r="G10" s="253" t="s">
        <v>804</v>
      </c>
    </row>
    <row r="11" spans="1:10" x14ac:dyDescent="0.35">
      <c r="A11" s="275">
        <f t="shared" si="0"/>
        <v>5</v>
      </c>
      <c r="B11" s="8" t="s">
        <v>813</v>
      </c>
      <c r="C11" s="84" t="s">
        <v>844</v>
      </c>
      <c r="D11" s="56">
        <v>164</v>
      </c>
      <c r="E11" s="85"/>
      <c r="F11" s="181">
        <f t="shared" si="1"/>
        <v>0</v>
      </c>
      <c r="G11" s="253" t="s">
        <v>804</v>
      </c>
    </row>
    <row r="12" spans="1:10" ht="16.5" x14ac:dyDescent="0.35">
      <c r="A12" s="276">
        <f t="shared" si="0"/>
        <v>6</v>
      </c>
      <c r="B12" s="254" t="s">
        <v>814</v>
      </c>
      <c r="C12" s="39" t="s">
        <v>773</v>
      </c>
      <c r="D12" s="109">
        <v>1.5</v>
      </c>
      <c r="E12" s="85"/>
      <c r="F12" s="181">
        <f t="shared" si="1"/>
        <v>0</v>
      </c>
      <c r="G12" s="253" t="s">
        <v>804</v>
      </c>
    </row>
    <row r="13" spans="1:10" ht="16.5" x14ac:dyDescent="0.35">
      <c r="A13" s="275">
        <f t="shared" si="0"/>
        <v>7</v>
      </c>
      <c r="B13" s="254" t="s">
        <v>815</v>
      </c>
      <c r="C13" s="84" t="s">
        <v>773</v>
      </c>
      <c r="D13" s="56">
        <v>141.60282000000001</v>
      </c>
      <c r="E13" s="85"/>
      <c r="F13" s="181">
        <f t="shared" si="1"/>
        <v>0</v>
      </c>
      <c r="G13" s="253" t="s">
        <v>804</v>
      </c>
    </row>
    <row r="14" spans="1:10" ht="16.5" x14ac:dyDescent="0.35">
      <c r="A14" s="275">
        <f t="shared" si="0"/>
        <v>8</v>
      </c>
      <c r="B14" s="8" t="s">
        <v>816</v>
      </c>
      <c r="C14" s="84" t="s">
        <v>773</v>
      </c>
      <c r="D14" s="80">
        <v>2.8000000000000008E-2</v>
      </c>
      <c r="E14" s="85"/>
      <c r="F14" s="181">
        <f t="shared" si="1"/>
        <v>0</v>
      </c>
      <c r="G14" s="253" t="s">
        <v>804</v>
      </c>
    </row>
    <row r="15" spans="1:10" s="67" customFormat="1" x14ac:dyDescent="0.35">
      <c r="A15" s="274">
        <f t="shared" si="0"/>
        <v>9</v>
      </c>
      <c r="B15" s="256" t="s">
        <v>846</v>
      </c>
      <c r="C15" s="70" t="s">
        <v>512</v>
      </c>
      <c r="D15" s="277">
        <v>1</v>
      </c>
      <c r="E15" s="85"/>
      <c r="F15" s="181">
        <f t="shared" si="1"/>
        <v>0</v>
      </c>
      <c r="G15" s="253" t="s">
        <v>804</v>
      </c>
    </row>
    <row r="16" spans="1:10" s="67" customFormat="1" x14ac:dyDescent="0.35">
      <c r="A16" s="68" t="s">
        <v>817</v>
      </c>
      <c r="B16" s="256" t="s">
        <v>818</v>
      </c>
      <c r="C16" s="51" t="s">
        <v>28</v>
      </c>
      <c r="D16" s="54">
        <v>1</v>
      </c>
      <c r="E16" s="85"/>
      <c r="F16" s="181">
        <f t="shared" si="1"/>
        <v>0</v>
      </c>
      <c r="G16" s="253" t="s">
        <v>807</v>
      </c>
    </row>
    <row r="17" spans="1:218" x14ac:dyDescent="0.35">
      <c r="A17" s="278">
        <f>A15+1</f>
        <v>10</v>
      </c>
      <c r="B17" s="283" t="s">
        <v>819</v>
      </c>
      <c r="C17" s="70" t="s">
        <v>27</v>
      </c>
      <c r="D17" s="56">
        <v>25.5</v>
      </c>
      <c r="E17" s="85"/>
      <c r="F17" s="181">
        <f t="shared" si="1"/>
        <v>0</v>
      </c>
      <c r="G17" s="253" t="s">
        <v>804</v>
      </c>
    </row>
    <row r="18" spans="1:218" x14ac:dyDescent="0.35">
      <c r="A18" s="275">
        <f>A17+1</f>
        <v>11</v>
      </c>
      <c r="B18" s="8" t="s">
        <v>845</v>
      </c>
      <c r="C18" s="51" t="s">
        <v>211</v>
      </c>
      <c r="D18" s="56">
        <v>1</v>
      </c>
      <c r="E18" s="85"/>
      <c r="F18" s="181">
        <f t="shared" si="1"/>
        <v>0</v>
      </c>
      <c r="G18" s="253" t="s">
        <v>804</v>
      </c>
    </row>
    <row r="19" spans="1:218" s="67" customFormat="1" x14ac:dyDescent="0.35">
      <c r="A19" s="275">
        <f>A18+1</f>
        <v>12</v>
      </c>
      <c r="B19" s="8" t="s">
        <v>820</v>
      </c>
      <c r="C19" s="51" t="s">
        <v>27</v>
      </c>
      <c r="D19" s="56">
        <v>34</v>
      </c>
      <c r="E19" s="85"/>
      <c r="F19" s="181">
        <f t="shared" si="1"/>
        <v>0</v>
      </c>
      <c r="G19" s="253" t="s">
        <v>804</v>
      </c>
    </row>
    <row r="20" spans="1:218" x14ac:dyDescent="0.35">
      <c r="A20" s="49" t="s">
        <v>821</v>
      </c>
      <c r="B20" s="8" t="s">
        <v>822</v>
      </c>
      <c r="C20" s="51" t="s">
        <v>27</v>
      </c>
      <c r="D20" s="56">
        <v>34</v>
      </c>
      <c r="E20" s="85"/>
      <c r="F20" s="181">
        <f t="shared" si="1"/>
        <v>0</v>
      </c>
      <c r="G20" s="253" t="s">
        <v>807</v>
      </c>
    </row>
    <row r="21" spans="1:218" x14ac:dyDescent="0.35">
      <c r="A21" s="275">
        <f>A19+1</f>
        <v>13</v>
      </c>
      <c r="B21" s="256" t="s">
        <v>823</v>
      </c>
      <c r="C21" s="51" t="s">
        <v>27</v>
      </c>
      <c r="D21" s="56">
        <v>35</v>
      </c>
      <c r="E21" s="85"/>
      <c r="F21" s="181">
        <f t="shared" si="1"/>
        <v>0</v>
      </c>
      <c r="G21" s="253" t="s">
        <v>804</v>
      </c>
    </row>
    <row r="22" spans="1:218" x14ac:dyDescent="0.35">
      <c r="A22" s="278">
        <f>A21+1</f>
        <v>14</v>
      </c>
      <c r="B22" s="256" t="s">
        <v>824</v>
      </c>
      <c r="C22" s="51" t="s">
        <v>27</v>
      </c>
      <c r="D22" s="56">
        <v>35</v>
      </c>
      <c r="E22" s="85"/>
      <c r="F22" s="181">
        <f t="shared" si="1"/>
        <v>0</v>
      </c>
      <c r="G22" s="253" t="s">
        <v>804</v>
      </c>
    </row>
    <row r="23" spans="1:218" x14ac:dyDescent="0.35">
      <c r="A23" s="134" t="s">
        <v>825</v>
      </c>
      <c r="B23" s="256" t="s">
        <v>826</v>
      </c>
      <c r="C23" s="51" t="s">
        <v>27</v>
      </c>
      <c r="D23" s="56">
        <v>35.35</v>
      </c>
      <c r="E23" s="85"/>
      <c r="F23" s="181">
        <f t="shared" si="1"/>
        <v>0</v>
      </c>
      <c r="G23" s="253" t="s">
        <v>807</v>
      </c>
    </row>
    <row r="24" spans="1:218" s="67" customFormat="1" x14ac:dyDescent="0.35">
      <c r="A24" s="278">
        <f>A22+1</f>
        <v>15</v>
      </c>
      <c r="B24" s="256" t="s">
        <v>827</v>
      </c>
      <c r="C24" s="51" t="s">
        <v>27</v>
      </c>
      <c r="D24" s="56">
        <v>35</v>
      </c>
      <c r="E24" s="85"/>
      <c r="F24" s="181">
        <f t="shared" si="1"/>
        <v>0</v>
      </c>
      <c r="G24" s="253" t="s">
        <v>804</v>
      </c>
    </row>
    <row r="25" spans="1:218" x14ac:dyDescent="0.35">
      <c r="A25" s="279">
        <f t="shared" ref="A25:A39" si="2">A24+1</f>
        <v>16</v>
      </c>
      <c r="B25" s="254" t="s">
        <v>828</v>
      </c>
      <c r="C25" s="206"/>
      <c r="D25" s="280">
        <v>1</v>
      </c>
      <c r="E25" s="85"/>
      <c r="F25" s="181">
        <f t="shared" si="1"/>
        <v>0</v>
      </c>
      <c r="G25" s="253" t="s">
        <v>804</v>
      </c>
      <c r="H25" s="90"/>
    </row>
    <row r="26" spans="1:218" x14ac:dyDescent="0.35">
      <c r="A26" s="278">
        <f t="shared" si="2"/>
        <v>17</v>
      </c>
      <c r="B26" s="256" t="s">
        <v>829</v>
      </c>
      <c r="C26" s="51" t="s">
        <v>211</v>
      </c>
      <c r="D26" s="56">
        <v>1</v>
      </c>
      <c r="E26" s="85"/>
      <c r="F26" s="181">
        <f t="shared" si="1"/>
        <v>0</v>
      </c>
      <c r="G26" s="253" t="s">
        <v>804</v>
      </c>
      <c r="H26" s="90"/>
    </row>
    <row r="27" spans="1:218" x14ac:dyDescent="0.45">
      <c r="A27" s="278">
        <f t="shared" si="2"/>
        <v>18</v>
      </c>
      <c r="B27" s="258" t="s">
        <v>830</v>
      </c>
      <c r="C27" s="141" t="s">
        <v>49</v>
      </c>
      <c r="D27" s="56">
        <v>10</v>
      </c>
      <c r="E27" s="85"/>
      <c r="F27" s="181">
        <f t="shared" si="1"/>
        <v>0</v>
      </c>
      <c r="G27" s="253" t="s">
        <v>804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275">
        <f t="shared" si="2"/>
        <v>19</v>
      </c>
      <c r="B28" s="284" t="s">
        <v>831</v>
      </c>
      <c r="C28" s="84" t="s">
        <v>27</v>
      </c>
      <c r="D28" s="56">
        <v>12</v>
      </c>
      <c r="E28" s="85"/>
      <c r="F28" s="181">
        <f t="shared" si="1"/>
        <v>0</v>
      </c>
      <c r="G28" s="253" t="s">
        <v>804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ht="16.5" x14ac:dyDescent="0.45">
      <c r="A29" s="275">
        <f t="shared" si="2"/>
        <v>20</v>
      </c>
      <c r="B29" s="8" t="s">
        <v>832</v>
      </c>
      <c r="C29" s="84" t="s">
        <v>777</v>
      </c>
      <c r="D29" s="277">
        <v>5</v>
      </c>
      <c r="E29" s="85"/>
      <c r="F29" s="181">
        <f t="shared" si="1"/>
        <v>0</v>
      </c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274">
        <f t="shared" si="2"/>
        <v>21</v>
      </c>
      <c r="B30" s="285" t="s">
        <v>833</v>
      </c>
      <c r="C30" s="51" t="s">
        <v>52</v>
      </c>
      <c r="D30" s="56">
        <v>10</v>
      </c>
      <c r="E30" s="85"/>
      <c r="F30" s="181">
        <f t="shared" si="1"/>
        <v>0</v>
      </c>
      <c r="G30" s="253" t="s">
        <v>804</v>
      </c>
      <c r="H30" s="90"/>
    </row>
    <row r="31" spans="1:218" s="55" customFormat="1" x14ac:dyDescent="0.35">
      <c r="A31" s="274">
        <f t="shared" si="2"/>
        <v>22</v>
      </c>
      <c r="B31" s="285" t="s">
        <v>834</v>
      </c>
      <c r="C31" s="51" t="s">
        <v>52</v>
      </c>
      <c r="D31" s="56">
        <v>10</v>
      </c>
      <c r="E31" s="85"/>
      <c r="F31" s="181">
        <f t="shared" si="1"/>
        <v>0</v>
      </c>
      <c r="G31" s="253" t="s">
        <v>804</v>
      </c>
    </row>
    <row r="32" spans="1:218" s="55" customFormat="1" x14ac:dyDescent="0.35">
      <c r="A32" s="274">
        <f t="shared" si="2"/>
        <v>23</v>
      </c>
      <c r="B32" s="285" t="s">
        <v>835</v>
      </c>
      <c r="C32" s="51" t="s">
        <v>52</v>
      </c>
      <c r="D32" s="56">
        <v>10</v>
      </c>
      <c r="E32" s="85"/>
      <c r="F32" s="181">
        <f t="shared" si="1"/>
        <v>0</v>
      </c>
      <c r="G32" s="253" t="s">
        <v>804</v>
      </c>
    </row>
    <row r="33" spans="1:8" s="257" customFormat="1" x14ac:dyDescent="0.45">
      <c r="A33" s="279">
        <f t="shared" si="2"/>
        <v>24</v>
      </c>
      <c r="B33" s="254" t="s">
        <v>836</v>
      </c>
      <c r="C33" s="206"/>
      <c r="D33" s="281">
        <v>0.12</v>
      </c>
      <c r="E33" s="85"/>
      <c r="F33" s="181">
        <f t="shared" si="1"/>
        <v>0</v>
      </c>
      <c r="G33" s="253" t="s">
        <v>804</v>
      </c>
      <c r="H33" s="90"/>
    </row>
    <row r="34" spans="1:8" s="255" customFormat="1" x14ac:dyDescent="0.45">
      <c r="A34" s="274">
        <f t="shared" si="2"/>
        <v>25</v>
      </c>
      <c r="B34" s="285" t="s">
        <v>837</v>
      </c>
      <c r="C34" s="51" t="s">
        <v>28</v>
      </c>
      <c r="D34" s="56">
        <v>4</v>
      </c>
      <c r="E34" s="85"/>
      <c r="F34" s="181">
        <f t="shared" si="1"/>
        <v>0</v>
      </c>
      <c r="G34" s="253" t="s">
        <v>804</v>
      </c>
    </row>
    <row r="35" spans="1:8" s="255" customFormat="1" x14ac:dyDescent="0.45">
      <c r="A35" s="278">
        <f t="shared" si="2"/>
        <v>26</v>
      </c>
      <c r="B35" s="252" t="s">
        <v>838</v>
      </c>
      <c r="C35" s="70" t="s">
        <v>27</v>
      </c>
      <c r="D35" s="47">
        <v>5</v>
      </c>
      <c r="E35" s="85"/>
      <c r="F35" s="181">
        <f t="shared" si="1"/>
        <v>0</v>
      </c>
      <c r="G35" s="253" t="s">
        <v>804</v>
      </c>
      <c r="H35" s="90"/>
    </row>
    <row r="36" spans="1:8" s="255" customFormat="1" x14ac:dyDescent="0.45">
      <c r="A36" s="275">
        <f t="shared" si="2"/>
        <v>27</v>
      </c>
      <c r="B36" s="8" t="s">
        <v>839</v>
      </c>
      <c r="C36" s="84" t="s">
        <v>27</v>
      </c>
      <c r="D36" s="88">
        <v>5</v>
      </c>
      <c r="E36" s="85"/>
      <c r="F36" s="181">
        <f t="shared" si="1"/>
        <v>0</v>
      </c>
      <c r="G36" s="253" t="s">
        <v>804</v>
      </c>
    </row>
    <row r="37" spans="1:8" s="255" customFormat="1" x14ac:dyDescent="0.45">
      <c r="A37" s="275">
        <f t="shared" si="2"/>
        <v>28</v>
      </c>
      <c r="B37" s="8" t="s">
        <v>840</v>
      </c>
      <c r="C37" s="84" t="s">
        <v>841</v>
      </c>
      <c r="D37" s="88">
        <v>3</v>
      </c>
      <c r="E37" s="85"/>
      <c r="F37" s="181">
        <f t="shared" si="1"/>
        <v>0</v>
      </c>
      <c r="G37" s="253" t="s">
        <v>804</v>
      </c>
      <c r="H37" s="90"/>
    </row>
    <row r="38" spans="1:8" s="255" customFormat="1" ht="16.5" x14ac:dyDescent="0.45">
      <c r="A38" s="275">
        <f t="shared" si="2"/>
        <v>29</v>
      </c>
      <c r="B38" s="8" t="s">
        <v>842</v>
      </c>
      <c r="C38" s="84" t="s">
        <v>773</v>
      </c>
      <c r="D38" s="85">
        <v>0.44999999999999996</v>
      </c>
      <c r="E38" s="85"/>
      <c r="F38" s="181">
        <f t="shared" si="1"/>
        <v>0</v>
      </c>
      <c r="G38" s="253" t="s">
        <v>804</v>
      </c>
    </row>
    <row r="39" spans="1:8" s="255" customFormat="1" ht="17" thickBot="1" x14ac:dyDescent="0.5">
      <c r="A39" s="275">
        <f t="shared" si="2"/>
        <v>30</v>
      </c>
      <c r="B39" s="8" t="s">
        <v>843</v>
      </c>
      <c r="C39" s="84" t="s">
        <v>777</v>
      </c>
      <c r="D39" s="88">
        <v>2.4</v>
      </c>
      <c r="E39" s="85"/>
      <c r="F39" s="181">
        <f t="shared" si="1"/>
        <v>0</v>
      </c>
      <c r="G39" s="253" t="s">
        <v>804</v>
      </c>
      <c r="H39" s="90"/>
    </row>
    <row r="40" spans="1:8" ht="16.5" thickBot="1" x14ac:dyDescent="0.4">
      <c r="A40" s="215"/>
      <c r="B40" s="259" t="s">
        <v>30</v>
      </c>
      <c r="C40" s="218"/>
      <c r="D40" s="269"/>
      <c r="E40" s="269"/>
      <c r="F40" s="221">
        <f>SUM(F7:F39)</f>
        <v>0</v>
      </c>
    </row>
    <row r="41" spans="1:8" ht="16.5" thickBot="1" x14ac:dyDescent="0.4">
      <c r="A41" s="231"/>
      <c r="B41" s="260" t="s">
        <v>805</v>
      </c>
      <c r="C41" s="226"/>
      <c r="D41" s="270"/>
      <c r="E41" s="270"/>
      <c r="F41" s="271">
        <f>F40*C41</f>
        <v>0</v>
      </c>
    </row>
    <row r="42" spans="1:8" ht="16.5" thickBot="1" x14ac:dyDescent="0.4">
      <c r="A42" s="224"/>
      <c r="B42" s="261" t="s">
        <v>32</v>
      </c>
      <c r="C42" s="227"/>
      <c r="D42" s="272"/>
      <c r="E42" s="272"/>
      <c r="F42" s="221">
        <f>SUM(F40:F41)</f>
        <v>0</v>
      </c>
    </row>
    <row r="43" spans="1:8" ht="16.5" thickBot="1" x14ac:dyDescent="0.4">
      <c r="A43" s="231"/>
      <c r="B43" s="260" t="s">
        <v>34</v>
      </c>
      <c r="C43" s="226"/>
      <c r="D43" s="270"/>
      <c r="E43" s="270"/>
      <c r="F43" s="271">
        <f>F42*C43</f>
        <v>0</v>
      </c>
    </row>
    <row r="44" spans="1:8" ht="16.5" thickBot="1" x14ac:dyDescent="0.4">
      <c r="A44" s="224"/>
      <c r="B44" s="261" t="s">
        <v>32</v>
      </c>
      <c r="C44" s="227"/>
      <c r="D44" s="272"/>
      <c r="E44" s="272"/>
      <c r="F44" s="221">
        <f>SUM(F42:F43)</f>
        <v>0</v>
      </c>
    </row>
    <row r="45" spans="1:8" ht="16.5" thickBot="1" x14ac:dyDescent="0.4">
      <c r="A45" s="224"/>
      <c r="B45" s="262" t="s">
        <v>806</v>
      </c>
      <c r="C45" s="251"/>
      <c r="D45" s="272"/>
      <c r="E45" s="272"/>
      <c r="F45" s="273">
        <f>F44*C45</f>
        <v>0</v>
      </c>
    </row>
    <row r="46" spans="1:8" ht="16.5" thickBot="1" x14ac:dyDescent="0.4">
      <c r="A46" s="231"/>
      <c r="B46" s="263" t="s">
        <v>32</v>
      </c>
      <c r="C46" s="234"/>
      <c r="D46" s="270"/>
      <c r="E46" s="270"/>
      <c r="F46" s="270">
        <f>SUM(F44:F45)</f>
        <v>0</v>
      </c>
    </row>
    <row r="47" spans="1:8" ht="15" customHeight="1" x14ac:dyDescent="0.35">
      <c r="F47" s="286"/>
    </row>
    <row r="48" spans="1:8" ht="5.25" customHeight="1" x14ac:dyDescent="0.35"/>
  </sheetData>
  <mergeCells count="6">
    <mergeCell ref="F4:F5"/>
    <mergeCell ref="A4:A5"/>
    <mergeCell ref="B4:B5"/>
    <mergeCell ref="C4:C5"/>
    <mergeCell ref="D4:D5"/>
    <mergeCell ref="E4:E5"/>
  </mergeCells>
  <conditionalFormatting sqref="B36">
    <cfRule type="cellIs" dxfId="3" priority="4" stopIfTrue="1" operator="equal">
      <formula>0</formula>
    </cfRule>
  </conditionalFormatting>
  <conditionalFormatting sqref="B37">
    <cfRule type="cellIs" dxfId="2" priority="3" stopIfTrue="1" operator="equal">
      <formula>0</formula>
    </cfRule>
  </conditionalFormatting>
  <conditionalFormatting sqref="B38">
    <cfRule type="cellIs" dxfId="1" priority="2" stopIfTrue="1" operator="equal">
      <formula>0</formula>
    </cfRule>
  </conditionalFormatting>
  <conditionalFormatting sqref="B3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2023-04-28T07:01:30Z</dcterms:modified>
</cp:coreProperties>
</file>