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ko-PC\Airmax Dropbox\AKO\განფასებები\2023\Lisi\Final BOQ-s\"/>
    </mc:Choice>
  </mc:AlternateContent>
  <xr:revisionPtr revIDLastSave="0" documentId="13_ncr:1_{459B2326-CA77-41E7-A89D-E405766358EE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Summary" sheetId="5" r:id="rId1"/>
    <sheet name="H&amp;C" sheetId="2" r:id="rId2"/>
    <sheet name="Lisi Ventilation" sheetId="3" r:id="rId3"/>
    <sheet name="Water&amp;Seweg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2" l="1"/>
  <c r="H30" i="2"/>
  <c r="H4" i="4"/>
  <c r="H5" i="4"/>
  <c r="H6" i="4"/>
  <c r="H7" i="4"/>
  <c r="H8" i="4"/>
  <c r="H9" i="4"/>
  <c r="H10" i="4"/>
  <c r="H11" i="4"/>
  <c r="H12" i="4"/>
  <c r="H13" i="4"/>
  <c r="H14" i="4"/>
  <c r="H19" i="4"/>
  <c r="H20" i="4"/>
  <c r="H25" i="4"/>
  <c r="H26" i="4"/>
  <c r="H27" i="4"/>
  <c r="H28" i="4"/>
  <c r="H29" i="4"/>
  <c r="H30" i="4"/>
  <c r="H31" i="4"/>
  <c r="H32" i="4"/>
  <c r="H33" i="4"/>
  <c r="H34" i="4"/>
  <c r="H39" i="4"/>
  <c r="H40" i="4"/>
  <c r="H42" i="4"/>
  <c r="H45" i="4"/>
  <c r="H46" i="4"/>
  <c r="H47" i="4"/>
  <c r="H48" i="4"/>
  <c r="H49" i="4"/>
  <c r="F5" i="4"/>
  <c r="I5" i="4" s="1"/>
  <c r="F6" i="4"/>
  <c r="F7" i="4"/>
  <c r="F8" i="4"/>
  <c r="F9" i="4"/>
  <c r="F10" i="4"/>
  <c r="F11" i="4"/>
  <c r="F12" i="4"/>
  <c r="F13" i="4"/>
  <c r="F14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41" i="4"/>
  <c r="F42" i="4"/>
  <c r="F44" i="4"/>
  <c r="F45" i="4"/>
  <c r="I45" i="4" s="1"/>
  <c r="F46" i="4"/>
  <c r="F47" i="4"/>
  <c r="F48" i="4"/>
  <c r="F49" i="4"/>
  <c r="H3" i="4"/>
  <c r="H15" i="4"/>
  <c r="H16" i="4"/>
  <c r="H17" i="4"/>
  <c r="H18" i="4"/>
  <c r="H21" i="4"/>
  <c r="H22" i="4"/>
  <c r="H23" i="4"/>
  <c r="H24" i="4"/>
  <c r="H35" i="4"/>
  <c r="H36" i="4"/>
  <c r="H37" i="4"/>
  <c r="H38" i="4"/>
  <c r="H41" i="4"/>
  <c r="H43" i="4"/>
  <c r="H44" i="4"/>
  <c r="F3" i="4"/>
  <c r="F4" i="4"/>
  <c r="F15" i="4"/>
  <c r="F16" i="4"/>
  <c r="F17" i="4"/>
  <c r="F18" i="4"/>
  <c r="F19" i="4"/>
  <c r="F20" i="4"/>
  <c r="F23" i="4"/>
  <c r="F35" i="4"/>
  <c r="F36" i="4"/>
  <c r="F37" i="4"/>
  <c r="F38" i="4"/>
  <c r="F39" i="4"/>
  <c r="F40" i="4"/>
  <c r="F43" i="4"/>
  <c r="F29" i="3"/>
  <c r="F41" i="3"/>
  <c r="F42" i="3"/>
  <c r="F43" i="3"/>
  <c r="F44" i="3"/>
  <c r="F45" i="3"/>
  <c r="H47" i="3"/>
  <c r="F47" i="3"/>
  <c r="I47" i="3" s="1"/>
  <c r="H46" i="3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F2" i="4"/>
  <c r="F50" i="4" s="1"/>
  <c r="C8" i="5" s="1"/>
  <c r="H2" i="4"/>
  <c r="H50" i="4" s="1"/>
  <c r="D8" i="5" s="1"/>
  <c r="I3" i="4"/>
  <c r="I4" i="4"/>
  <c r="I6" i="4"/>
  <c r="I7" i="4"/>
  <c r="I8" i="4"/>
  <c r="I9" i="4"/>
  <c r="I42" i="4"/>
  <c r="I44" i="4"/>
  <c r="I46" i="4"/>
  <c r="I47" i="4"/>
  <c r="I48" i="4"/>
  <c r="I41" i="4"/>
  <c r="I38" i="4"/>
  <c r="I30" i="4"/>
  <c r="I23" i="4"/>
  <c r="I14" i="4"/>
  <c r="I13" i="4"/>
  <c r="I11" i="4"/>
  <c r="F46" i="3"/>
  <c r="H40" i="3"/>
  <c r="F40" i="3"/>
  <c r="H39" i="3"/>
  <c r="F39" i="3"/>
  <c r="H38" i="3"/>
  <c r="F38" i="3"/>
  <c r="H37" i="3"/>
  <c r="F37" i="3"/>
  <c r="H36" i="3"/>
  <c r="F36" i="3"/>
  <c r="H35" i="3"/>
  <c r="F35" i="3"/>
  <c r="H34" i="3"/>
  <c r="F34" i="3"/>
  <c r="H33" i="3"/>
  <c r="F33" i="3"/>
  <c r="H32" i="3"/>
  <c r="F32" i="3"/>
  <c r="H31" i="3"/>
  <c r="F31" i="3"/>
  <c r="H30" i="3"/>
  <c r="F30" i="3"/>
  <c r="H28" i="3"/>
  <c r="F28" i="3"/>
  <c r="H27" i="3"/>
  <c r="F27" i="3"/>
  <c r="H26" i="3"/>
  <c r="F26" i="3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H6" i="3"/>
  <c r="F6" i="3"/>
  <c r="H4" i="3"/>
  <c r="F4" i="3"/>
  <c r="H3" i="3"/>
  <c r="F3" i="3"/>
  <c r="H2" i="3"/>
  <c r="F2" i="3"/>
  <c r="I2" i="4" l="1"/>
  <c r="E8" i="5"/>
  <c r="I16" i="3"/>
  <c r="H44" i="3"/>
  <c r="I44" i="3" s="1"/>
  <c r="H43" i="3"/>
  <c r="I43" i="3" s="1"/>
  <c r="H42" i="3"/>
  <c r="I42" i="3" s="1"/>
  <c r="H41" i="3"/>
  <c r="H45" i="3"/>
  <c r="I45" i="3" s="1"/>
  <c r="I46" i="3"/>
  <c r="I34" i="4"/>
  <c r="I15" i="4"/>
  <c r="I36" i="4"/>
  <c r="I18" i="4"/>
  <c r="I10" i="4"/>
  <c r="I39" i="4"/>
  <c r="I40" i="4"/>
  <c r="I31" i="4"/>
  <c r="I29" i="4"/>
  <c r="I22" i="4"/>
  <c r="I32" i="4"/>
  <c r="I24" i="4"/>
  <c r="I35" i="4"/>
  <c r="I25" i="4"/>
  <c r="I16" i="4"/>
  <c r="I26" i="4"/>
  <c r="I17" i="4"/>
  <c r="I37" i="4"/>
  <c r="I27" i="4"/>
  <c r="I28" i="4"/>
  <c r="I19" i="4"/>
  <c r="I20" i="4"/>
  <c r="I43" i="4"/>
  <c r="I21" i="4"/>
  <c r="I12" i="4"/>
  <c r="I33" i="4"/>
  <c r="I49" i="4"/>
  <c r="I37" i="3"/>
  <c r="F5" i="3"/>
  <c r="I5" i="3" s="1"/>
  <c r="I14" i="3"/>
  <c r="I15" i="3"/>
  <c r="I25" i="3"/>
  <c r="I36" i="3"/>
  <c r="I6" i="3"/>
  <c r="I26" i="3"/>
  <c r="I7" i="3"/>
  <c r="I39" i="3"/>
  <c r="I10" i="3"/>
  <c r="I17" i="3"/>
  <c r="I28" i="3"/>
  <c r="I30" i="3"/>
  <c r="I20" i="3"/>
  <c r="I11" i="3"/>
  <c r="I21" i="3"/>
  <c r="I12" i="3"/>
  <c r="I22" i="3"/>
  <c r="I33" i="3"/>
  <c r="I13" i="3"/>
  <c r="I3" i="3"/>
  <c r="I23" i="3"/>
  <c r="I34" i="3"/>
  <c r="I8" i="3"/>
  <c r="I38" i="3"/>
  <c r="I18" i="3"/>
  <c r="I31" i="3"/>
  <c r="I32" i="3"/>
  <c r="I2" i="3"/>
  <c r="I4" i="3"/>
  <c r="I24" i="3"/>
  <c r="I35" i="3"/>
  <c r="I29" i="3"/>
  <c r="I27" i="3"/>
  <c r="I9" i="3"/>
  <c r="I19" i="3"/>
  <c r="I40" i="3"/>
  <c r="F48" i="3" l="1"/>
  <c r="I50" i="4"/>
  <c r="I51" i="4" s="1"/>
  <c r="H48" i="3"/>
  <c r="D7" i="5" s="1"/>
  <c r="C7" i="5"/>
  <c r="I41" i="3"/>
  <c r="I52" i="4" l="1"/>
  <c r="I53" i="4" s="1"/>
  <c r="F8" i="5"/>
  <c r="I48" i="3"/>
  <c r="I49" i="3" s="1"/>
  <c r="F7" i="5" s="1"/>
  <c r="E7" i="5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2" i="2"/>
  <c r="F101" i="2"/>
  <c r="F103" i="2" s="1"/>
  <c r="I103" i="2" s="1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I81" i="2" s="1"/>
  <c r="F80" i="2"/>
  <c r="I80" i="2" s="1"/>
  <c r="F79" i="2"/>
  <c r="I79" i="2" s="1"/>
  <c r="F78" i="2"/>
  <c r="I78" i="2" s="1"/>
  <c r="F77" i="2"/>
  <c r="I77" i="2" s="1"/>
  <c r="F76" i="2"/>
  <c r="I76" i="2" s="1"/>
  <c r="F75" i="2"/>
  <c r="I75" i="2" s="1"/>
  <c r="F74" i="2"/>
  <c r="I74" i="2" s="1"/>
  <c r="F73" i="2"/>
  <c r="F72" i="2"/>
  <c r="F71" i="2"/>
  <c r="F70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48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28" i="2"/>
  <c r="F27" i="2"/>
  <c r="F26" i="2"/>
  <c r="F25" i="2"/>
  <c r="I25" i="2" s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H3" i="2"/>
  <c r="H134" i="2" s="1"/>
  <c r="D6" i="5" s="1"/>
  <c r="F3" i="2"/>
  <c r="F30" i="2" l="1"/>
  <c r="I30" i="2" s="1"/>
  <c r="I54" i="4"/>
  <c r="I55" i="4" s="1"/>
  <c r="G8" i="5"/>
  <c r="I50" i="3"/>
  <c r="I51" i="3" s="1"/>
  <c r="F47" i="2"/>
  <c r="I47" i="2" s="1"/>
  <c r="F104" i="2"/>
  <c r="I104" i="2" s="1"/>
  <c r="F69" i="2"/>
  <c r="I69" i="2" s="1"/>
  <c r="I68" i="2"/>
  <c r="I129" i="2"/>
  <c r="I10" i="2"/>
  <c r="F50" i="2"/>
  <c r="I50" i="2" s="1"/>
  <c r="F49" i="2"/>
  <c r="I49" i="2" s="1"/>
  <c r="I27" i="2"/>
  <c r="I131" i="2"/>
  <c r="I18" i="2"/>
  <c r="F29" i="2"/>
  <c r="I29" i="2" s="1"/>
  <c r="I11" i="2"/>
  <c r="I59" i="2"/>
  <c r="I71" i="2"/>
  <c r="I85" i="2"/>
  <c r="I107" i="2"/>
  <c r="I127" i="2"/>
  <c r="I98" i="2"/>
  <c r="I120" i="2"/>
  <c r="I90" i="2"/>
  <c r="I112" i="2"/>
  <c r="I123" i="2"/>
  <c r="I111" i="2"/>
  <c r="I7" i="2"/>
  <c r="I70" i="2"/>
  <c r="I67" i="2"/>
  <c r="I105" i="2"/>
  <c r="I125" i="2"/>
  <c r="I33" i="2"/>
  <c r="I40" i="2"/>
  <c r="I87" i="2"/>
  <c r="I109" i="2"/>
  <c r="I60" i="2"/>
  <c r="I118" i="2"/>
  <c r="I32" i="2"/>
  <c r="I52" i="2"/>
  <c r="I53" i="2"/>
  <c r="I130" i="2"/>
  <c r="I34" i="2"/>
  <c r="I100" i="2"/>
  <c r="I14" i="2"/>
  <c r="I91" i="2"/>
  <c r="I113" i="2"/>
  <c r="I132" i="2"/>
  <c r="I5" i="2"/>
  <c r="I66" i="2"/>
  <c r="I82" i="2"/>
  <c r="I133" i="2"/>
  <c r="I44" i="2"/>
  <c r="I35" i="2"/>
  <c r="I106" i="2"/>
  <c r="I124" i="2"/>
  <c r="I16" i="2"/>
  <c r="I54" i="2"/>
  <c r="I64" i="2"/>
  <c r="I26" i="2"/>
  <c r="I37" i="2"/>
  <c r="I55" i="2"/>
  <c r="I126" i="2"/>
  <c r="I65" i="2"/>
  <c r="I97" i="2"/>
  <c r="I108" i="2"/>
  <c r="I117" i="2"/>
  <c r="I8" i="2"/>
  <c r="I38" i="2"/>
  <c r="I56" i="2"/>
  <c r="I88" i="2"/>
  <c r="I24" i="2"/>
  <c r="I62" i="2"/>
  <c r="I114" i="2"/>
  <c r="I15" i="2"/>
  <c r="I6" i="2"/>
  <c r="I36" i="2"/>
  <c r="I116" i="2"/>
  <c r="I39" i="2"/>
  <c r="I57" i="2"/>
  <c r="I19" i="2"/>
  <c r="I119" i="2"/>
  <c r="I58" i="2"/>
  <c r="I99" i="2"/>
  <c r="I110" i="2"/>
  <c r="I94" i="2"/>
  <c r="I45" i="2"/>
  <c r="I46" i="2"/>
  <c r="I96" i="2"/>
  <c r="I17" i="2"/>
  <c r="I9" i="2"/>
  <c r="I48" i="2"/>
  <c r="I89" i="2"/>
  <c r="I28" i="2"/>
  <c r="I128" i="2"/>
  <c r="I20" i="2"/>
  <c r="I31" i="2"/>
  <c r="I73" i="2"/>
  <c r="I21" i="2"/>
  <c r="I41" i="2"/>
  <c r="I3" i="2"/>
  <c r="I12" i="2"/>
  <c r="I83" i="2"/>
  <c r="I101" i="2"/>
  <c r="I121" i="2"/>
  <c r="I22" i="2"/>
  <c r="I42" i="2"/>
  <c r="I51" i="2"/>
  <c r="I92" i="2"/>
  <c r="I4" i="2"/>
  <c r="I13" i="2"/>
  <c r="I84" i="2"/>
  <c r="I102" i="2"/>
  <c r="I122" i="2"/>
  <c r="I23" i="2"/>
  <c r="I43" i="2"/>
  <c r="I61" i="2"/>
  <c r="I72" i="2"/>
  <c r="I93" i="2"/>
  <c r="I63" i="2"/>
  <c r="I86" i="2"/>
  <c r="I95" i="2"/>
  <c r="I115" i="2"/>
  <c r="I52" i="3" l="1"/>
  <c r="I53" i="3" s="1"/>
  <c r="H7" i="5" s="1"/>
  <c r="G7" i="5"/>
  <c r="J7" i="5" s="1"/>
  <c r="I56" i="4"/>
  <c r="I57" i="4" s="1"/>
  <c r="H8" i="5"/>
  <c r="I54" i="3"/>
  <c r="I55" i="3" s="1"/>
  <c r="I7" i="5" s="1"/>
  <c r="F134" i="2"/>
  <c r="C6" i="5" s="1"/>
  <c r="E6" i="5" s="1"/>
  <c r="I134" i="2"/>
  <c r="I135" i="2" s="1"/>
  <c r="I58" i="4" l="1"/>
  <c r="I8" i="5"/>
  <c r="J8" i="5" s="1"/>
  <c r="I56" i="3"/>
  <c r="I136" i="2"/>
  <c r="I137" i="2" s="1"/>
  <c r="F6" i="5"/>
  <c r="I138" i="2" l="1"/>
  <c r="I139" i="2" s="1"/>
  <c r="G6" i="5"/>
  <c r="I140" i="2" l="1"/>
  <c r="I141" i="2" s="1"/>
  <c r="H6" i="5"/>
  <c r="I142" i="2" l="1"/>
  <c r="I6" i="5"/>
  <c r="J6" i="5" s="1"/>
  <c r="J9" i="5" s="1"/>
</calcChain>
</file>

<file path=xl/sharedStrings.xml><?xml version="1.0" encoding="utf-8"?>
<sst xmlns="http://schemas.openxmlformats.org/spreadsheetml/2006/main" count="498" uniqueCount="245">
  <si>
    <t>4-way blow Cassette type FCU, 4 pipe system - (Cooling 5,5KW)</t>
  </si>
  <si>
    <t>4-way blow Cassette type FCU, 2 pipe system - (Cooling 4,5KW)</t>
  </si>
  <si>
    <t>4-way blow Cassette type FCU, 4 pipe system - (Cooling 4,5KW)</t>
  </si>
  <si>
    <t>FCU Controller, for two fancoils each</t>
  </si>
  <si>
    <t>Signal Cable for FCU Controller</t>
  </si>
  <si>
    <t>Brass Y-Strainer Dn15</t>
  </si>
  <si>
    <t>Brass Y-Strainer Dn20</t>
  </si>
  <si>
    <t>Brass Ball Valve Dn20</t>
  </si>
  <si>
    <t>Brass Ball Valve Dn15</t>
  </si>
  <si>
    <t>2-way Pressure independent Balancing and Control Valve with modulating actuator Dn15</t>
  </si>
  <si>
    <t>2-way Pressure independent Balancing and Control Valve with modulating actuator Dn20</t>
  </si>
  <si>
    <t>Air Vent</t>
  </si>
  <si>
    <t>PP Pipe, Drainage for condensate, ⌀50</t>
  </si>
  <si>
    <t>PP Pipe, Drainage for condensate, ⌀32</t>
  </si>
  <si>
    <t>Cast Iron Ball Valve Dn80</t>
  </si>
  <si>
    <t xml:space="preserve">Differencial Pressure Control Valve Dn80 </t>
  </si>
  <si>
    <t>Rubber insulation 48/9mm</t>
  </si>
  <si>
    <t>Rubber insulation 35/9mm</t>
  </si>
  <si>
    <t>Galvanised Steel Pipe Dn80</t>
  </si>
  <si>
    <t>Galvanised Steel Pipe Dn65</t>
  </si>
  <si>
    <t>Galvanised Steel Pipe Dn50</t>
  </si>
  <si>
    <t>Galvanised Steel Pipe Dn40</t>
  </si>
  <si>
    <t>Galvanised Steel Pipe Dn32</t>
  </si>
  <si>
    <t>Galvanised Steel Pipe Dn25</t>
  </si>
  <si>
    <t>Galvanised Steel Pipe Dn20</t>
  </si>
  <si>
    <t>Galvanised Steel Pipe Dn15</t>
  </si>
  <si>
    <t>Rubber insulation 89/19mm</t>
  </si>
  <si>
    <t>Rubber insulation 77/19mm</t>
  </si>
  <si>
    <t>Rubber insulation 63/19mm</t>
  </si>
  <si>
    <t>Rubber insulation 48/19mm</t>
  </si>
  <si>
    <t>Rubber insulation 42/19mm</t>
  </si>
  <si>
    <t>Rubber insulation 35/19mm</t>
  </si>
  <si>
    <t>Rubber insulation 28/19mm</t>
  </si>
  <si>
    <t>Rubber insulation 22/19mm</t>
  </si>
  <si>
    <t>Brass Ball Valve Dn32</t>
  </si>
  <si>
    <t>Brass Ball Valve Dn40</t>
  </si>
  <si>
    <t>Balancing Valve Dn40</t>
  </si>
  <si>
    <t>Panel Radiator 1500X800 (with thermostatic valve set)</t>
  </si>
  <si>
    <t>Heating Manifold 1' for Radiators (6+6 3/4' nipples, flow meters on the supply bars, thermostatic valves on the return bars, manual air vent valve/swivel drain valve, 2 pc.s)</t>
  </si>
  <si>
    <t>Hot water Pipe PP-R ⌀40</t>
  </si>
  <si>
    <t>Hot water Pipe PP-R ⌀32</t>
  </si>
  <si>
    <t>Hot water Pipe PP-R ⌀25</t>
  </si>
  <si>
    <t>Steel Pipe Fittings</t>
  </si>
  <si>
    <t>PP Pipe Fittings</t>
  </si>
  <si>
    <t xml:space="preserve">PP-R Pipe Fittings </t>
  </si>
  <si>
    <t>Pipe Hangers and Fasteners</t>
  </si>
  <si>
    <t>Brass Ball Valve Dn25</t>
  </si>
  <si>
    <t>Balancing Valve Dn32</t>
  </si>
  <si>
    <t>Chiller, MAXA 257 kW, model 04258, scroll compressor, with hydronic module, 2x pump VFD (PICV SYSTEM)</t>
  </si>
  <si>
    <t>Medium Pressure Duct type FCU, 4 pipe system - (Cooling 4,5KW)</t>
  </si>
  <si>
    <t>Cast Iron Y-Strainer Flanged Dn125</t>
  </si>
  <si>
    <t>Vibration Absorber Dn125</t>
  </si>
  <si>
    <t>Cast Iron Gate Valve flanged Dn125</t>
  </si>
  <si>
    <t>Cast Iron Gate Valve flanged Dn200</t>
  </si>
  <si>
    <t xml:space="preserve">Flow Switch </t>
  </si>
  <si>
    <t>Safety group</t>
  </si>
  <si>
    <t xml:space="preserve">Brass Check Valve Dn25 </t>
  </si>
  <si>
    <t>Brass Y-Strainer Dn25</t>
  </si>
  <si>
    <t>Thermomanometer</t>
  </si>
  <si>
    <t>Galvanised Steel Pipe Dn200</t>
  </si>
  <si>
    <t>Galvanised Steel Pipe Dn150</t>
  </si>
  <si>
    <t>Galvanised Steel Pipe Dn125</t>
  </si>
  <si>
    <t>Galvanised Steel Pipe Dn100</t>
  </si>
  <si>
    <t>Rubber insulation 225/19mm + Moisture barrier rockwool roll + protective jacket sheet metal</t>
  </si>
  <si>
    <t>Rubber insulation 142/19mm + Moisture barrier rockwool roll + protective jacket sheet metal</t>
  </si>
  <si>
    <t>Rubber insulation 163/19mm</t>
  </si>
  <si>
    <t>Rubber insulation 114/19mm</t>
  </si>
  <si>
    <t>Condensing Gas Boiler - 290 KW (80°-60°)</t>
  </si>
  <si>
    <t>Plate Heat Exchanger - 290 KW (80°-60°)</t>
  </si>
  <si>
    <t xml:space="preserve">Inline type pump, VFD control and automation; L=12.5 m3/h; H= 8 m
</t>
  </si>
  <si>
    <t>Circulation Pump, VFD L=7,81 m3/h ; H=13m</t>
  </si>
  <si>
    <t>Circulation Pump, VFD L=6,56 m3/h ; H=13m</t>
  </si>
  <si>
    <t>Circulation Pump, VFD L=5,94 m3/h ; H=13m</t>
  </si>
  <si>
    <t>Circulation Pump, VFD L=3,87 m3/h ; H=12m</t>
  </si>
  <si>
    <t>Volume Tank 200L</t>
  </si>
  <si>
    <t>Cast Iron Y-Strainer Flanged Dn100</t>
  </si>
  <si>
    <t>Cast Iron Gate Valve flanged Dn100</t>
  </si>
  <si>
    <t>Cast Iron Gate Valve flanged Dn80</t>
  </si>
  <si>
    <t>Cast Iron Gate Valve flanged Dn65</t>
  </si>
  <si>
    <t>Cast Iron Check Valve flanged Dn100</t>
  </si>
  <si>
    <t>Vibration Absorber Dn100</t>
  </si>
  <si>
    <t>Vibration Absorber Dn80</t>
  </si>
  <si>
    <t>Vibration Absorber Dn65</t>
  </si>
  <si>
    <t>Vibration Absorber Dn50</t>
  </si>
  <si>
    <t>Vibration Absorber Dn40</t>
  </si>
  <si>
    <t>Heating manifold - Dn200; L=1500mm</t>
  </si>
  <si>
    <t>Brass Ball Valve Dn50</t>
  </si>
  <si>
    <t>Brass Check Valve Dn20</t>
  </si>
  <si>
    <t>Cast Iron Y-Strainer Flanged Dn65</t>
  </si>
  <si>
    <t>Brass Y-Strainer Dn50</t>
  </si>
  <si>
    <t>Brass Y-Strainer Dn40</t>
  </si>
  <si>
    <t>Boiler Exhaust Pipe, Stainless Steel, Dn 350, With
 Anticondensation and Fireproof Insulation, Protective Layer of Galvanized Steel</t>
  </si>
  <si>
    <t>Convector - Trench Heater with fan (243mm x 125mm; L=3000)
with thermostatic and air valves</t>
  </si>
  <si>
    <t>Heating Manifold 1' for Radiators (4+4 3/4' nipples, flow meters on the supply bars, thermostatic valves on the return bars, manual air vent valve/swivel drain valve, 2 pc.s)</t>
  </si>
  <si>
    <t>Cold water Pipe PP-R ⌀32</t>
  </si>
  <si>
    <t>Cold water Pipe PP-R ⌀25</t>
  </si>
  <si>
    <t>Rubber insulation 142/19mm</t>
  </si>
  <si>
    <t>Cast Iron Ball Valve Dn65</t>
  </si>
  <si>
    <t>Differencial Pressure Control Valve Dn65</t>
  </si>
  <si>
    <t>Balancing Valve Dn25</t>
  </si>
  <si>
    <t>Convector - Trench Heater with fan (243mm x 125mm; L=2000)
with thermostatic and air valves</t>
  </si>
  <si>
    <t>Heating Manifold 1' for Radiators (3+3 3/4' nipples, flow meters on the supply bars, thermostatic valves on the return bars, manual air vent valve/swivel drain valve, 2 pc.s)</t>
  </si>
  <si>
    <t>Medium Pressure Duct type FCU, 4 pipe system - (Cooling 5,5KW)</t>
  </si>
  <si>
    <t>Balanacing Valve Dn25</t>
  </si>
  <si>
    <t>Chiller, Midea 185KW, model MGB-F200W/RN1, scroll compressor</t>
  </si>
  <si>
    <t>Hydronic module with 2 pumps (main + reserve) VFD, inline, with vfd control; with automatic; 32m3/h - 11m</t>
  </si>
  <si>
    <t>Accumulation Tank with 5x electric heater 10kw - 750Liter</t>
  </si>
  <si>
    <t>Pressure Gauge</t>
  </si>
  <si>
    <t>Balancing Valve Dn65</t>
  </si>
  <si>
    <t>3-Way Valve with electic actuator Dn65</t>
  </si>
  <si>
    <t>Balancing Valve Dn50</t>
  </si>
  <si>
    <t>3-Way Valve with electic actuator Dn50</t>
  </si>
  <si>
    <t>3-Way Valve with electic actuator Dn40</t>
  </si>
  <si>
    <t>Brass Y-Strainer Dn32</t>
  </si>
  <si>
    <t>3-Way Valve with electic actuator Dn32</t>
  </si>
  <si>
    <t>Rubber insulation 114/19mm + Moisture barrier rockwool roll + protective jacket sheet metal</t>
  </si>
  <si>
    <t>Rubber insulation 89/19mm + Moisture barrier rockwool roll + protective jacket sheet metal</t>
  </si>
  <si>
    <t>Rubber insulation 77/19mm + Moisture barrier rockwool roll + protective jacket sheet metal</t>
  </si>
  <si>
    <t>Rubber insulation 63/19mm + Moisture barrier rockwool roll + protective jacket sheet metal</t>
  </si>
  <si>
    <t>Rubber insulation 48/19mm + Moisture barrier rockwool roll + protective jacket sheet metal</t>
  </si>
  <si>
    <t>Rubber insulation 42/19mm + Moisture barrier rockwool roll + protective jacket sheet metal</t>
  </si>
  <si>
    <t>COMPUTER ROOM AIR CONDITIONING UNIT (CRAC), 
DX SYSTEM with connection copper pipes, damper(s), safety detectors, sensors and automation included, Cooling Capacity 30 kW: 1) Indoor Unit 2) Outdoor Unit (Condenser)</t>
  </si>
  <si>
    <t>Cold water Pipe PP-R ⌀50, D50 Heating and Cooling system risers drain</t>
  </si>
  <si>
    <t>Ball Valve, Dn32 (Drain riser)</t>
  </si>
  <si>
    <t>Steel for equipment platform (square, corner, welding materials)</t>
  </si>
  <si>
    <t>Description</t>
  </si>
  <si>
    <t>U/M</t>
  </si>
  <si>
    <t>Quantity</t>
  </si>
  <si>
    <t>Price</t>
  </si>
  <si>
    <t>Sum of Material cost</t>
  </si>
  <si>
    <t>Install.</t>
  </si>
  <si>
    <t>Sum</t>
  </si>
  <si>
    <t>Sum of Install. Cost</t>
  </si>
  <si>
    <t>pcs</t>
  </si>
  <si>
    <t>m</t>
  </si>
  <si>
    <t>bundle</t>
  </si>
  <si>
    <t>PPR pipe fittings</t>
  </si>
  <si>
    <t>PPR pipe Hanging and fastening</t>
  </si>
  <si>
    <t>Profit</t>
  </si>
  <si>
    <t>Overhead Cost</t>
  </si>
  <si>
    <t>Startup, comissioning &amp; as build drawings</t>
  </si>
  <si>
    <t>Ducts from galvanised steel 1mm</t>
  </si>
  <si>
    <t>Ducts from galvanised steel 0,7mm</t>
  </si>
  <si>
    <t>Duct insulation, self-adhesive rubber foam 13mm</t>
  </si>
  <si>
    <t>Insulated Plenum Box, with Louvre-faced Ceiling Diffuser (Kesklima CDA Prototype) 450*450 (300*300)</t>
  </si>
  <si>
    <t>Round Diffuser ⌀125</t>
  </si>
  <si>
    <t>Motorised Fire Damper 24V (normally open) 950X350</t>
  </si>
  <si>
    <t>Motorised Fire Damper 24V (normally open) 850X350</t>
  </si>
  <si>
    <t>Motorised Fire Damper 24V (normally open) 700X300</t>
  </si>
  <si>
    <t>Motorised Fire Damper 24V (normally open) 200X200</t>
  </si>
  <si>
    <t>Mechanical  Damper ⌀150</t>
  </si>
  <si>
    <t>Mechanical  Damper ⌀200</t>
  </si>
  <si>
    <t>Mechanical  Damper 200X200</t>
  </si>
  <si>
    <t>Mechanical  Damper 250X200</t>
  </si>
  <si>
    <t>Mechanical  Damper 250X250</t>
  </si>
  <si>
    <t>Mechanical  Damper 300X200</t>
  </si>
  <si>
    <t>Mechanical  Damper 400X200</t>
  </si>
  <si>
    <t>Mechanical  Damper 450X200</t>
  </si>
  <si>
    <t>Mechanical  Damper 700X300</t>
  </si>
  <si>
    <t>Ducts from galvanised steel 0,5mm</t>
  </si>
  <si>
    <t>Linear 4 Slot Diffuser, L=1m, with Plenum Box, For Ducted Fancoils</t>
  </si>
  <si>
    <t>Motorised Fire Damper 24V (normally open) 800X500</t>
  </si>
  <si>
    <t>Motorised Fire Damper 24V (normally open) 550X450</t>
  </si>
  <si>
    <t>Motorised Fire Damper 24V (normally open) 500X250</t>
  </si>
  <si>
    <t>Motorised Fire Damper 24V (normally open) 250X150</t>
  </si>
  <si>
    <t>Mechanical  Damper 800X300</t>
  </si>
  <si>
    <t>Motorised Fire Damper 24V (normally open) 750X300</t>
  </si>
  <si>
    <t>Motorised Fire Damper 24V (normally open) 600X300</t>
  </si>
  <si>
    <t>Mechanical  Damper 500X200</t>
  </si>
  <si>
    <t>Mechanical  Damper 600X200</t>
  </si>
  <si>
    <t>Mechanical  Damper 350X200</t>
  </si>
  <si>
    <t>Round Diffuser ⌀250</t>
  </si>
  <si>
    <t>Linear 4 Slot Diffuser, L=2m, with Plenum Box, For Ducted Fancoils</t>
  </si>
  <si>
    <t>Motorised Fire Damper 24V (normally open) 400X200</t>
  </si>
  <si>
    <t>Motorised Fire Damper 24V (normally open) 250X200</t>
  </si>
  <si>
    <t>Toilet Exhaust Fan (box type) - 4660m3/h -350pa</t>
  </si>
  <si>
    <t>Wire mesh grill 1300X600</t>
  </si>
  <si>
    <t>Motorised Fire Damper 24V (normally open) 650X250</t>
  </si>
  <si>
    <t>Protective layer from Galvanized sheet metal, 0.5mm</t>
  </si>
  <si>
    <t>m2</t>
  </si>
  <si>
    <t>V.A.T</t>
  </si>
  <si>
    <t>Duct Hanging Materials</t>
  </si>
  <si>
    <t>PP-R Pipe, for Cold Water, ⌀75 SDR6</t>
  </si>
  <si>
    <t>PP-R Pipe, for Hot Water, ⌀63 SDR6</t>
  </si>
  <si>
    <t>PP-R Pipe, for Hot Water, ⌀40 SDR6</t>
  </si>
  <si>
    <t>Rubber Insulation 77/13mm</t>
  </si>
  <si>
    <t>Rubber Insulation 65/13mm</t>
  </si>
  <si>
    <t>Rubber Insulation 42/13mm</t>
  </si>
  <si>
    <t>PP Pipe, Sewage, ⌀160</t>
  </si>
  <si>
    <t>Modular Water Reservoir, Galvanized Steel (For Potable Water), 8 m3 - exact dimensions to be confirmed</t>
  </si>
  <si>
    <t>Single-jet dry dial water m (antimagnetic) for cold water Dn 25</t>
  </si>
  <si>
    <t>PP-R Pipe, for Cold Water, ⌀32 SDR6</t>
  </si>
  <si>
    <t>PP-R Pipe, for Cold Water, ⌀25 SDR6</t>
  </si>
  <si>
    <t>Rubber Insulation 35/13mm</t>
  </si>
  <si>
    <t>Rubber Insulation 28/13mm</t>
  </si>
  <si>
    <t>PP Pipe, Sewage, ⌀200</t>
  </si>
  <si>
    <t>PP Pipe, Sewage, ⌀110</t>
  </si>
  <si>
    <t>PP Pipe, Sewage, ⌀50</t>
  </si>
  <si>
    <t>Hot water boiler, with single serpentine heat-exchanger, V=1000L</t>
  </si>
  <si>
    <t>Variable speed unit: Pressure booster with three three-phase 
vertical pumps (2 working 50% duty, 1 stand-by), with hydraulics in
 AISI 304 or AISI 316 and, with integrated E-SPD inverter. 
3,2 m3/h; 8bar</t>
  </si>
  <si>
    <t>Circulation Pump, Invertor L=2.5m3/h ; H=6m</t>
  </si>
  <si>
    <t>Water Level Ultrasonic Sensor, level probe</t>
  </si>
  <si>
    <t>Motorized Ball Valve Dn50 -  Stainless Steel Electrical Ball Valve with Full Port, 9-24V</t>
  </si>
  <si>
    <t>Brass Y-Strainer  Dn50</t>
  </si>
  <si>
    <t>Brass Y-Strainer  Dn32</t>
  </si>
  <si>
    <t>Brass Check Valve Dn50</t>
  </si>
  <si>
    <t>Brass Check Valve Dn32</t>
  </si>
  <si>
    <t>Brass Check Valve Dn25</t>
  </si>
  <si>
    <t>Volume Tank 50L</t>
  </si>
  <si>
    <t>Safety Group</t>
  </si>
  <si>
    <t>Water Pressure Reducing Valve Dn32</t>
  </si>
  <si>
    <t>Single-jet dry dial water m (antimagnetic) for cold water Dn 32</t>
  </si>
  <si>
    <t>PP-R Pipe, for Cold Water, ⌀40 SDR6</t>
  </si>
  <si>
    <t>PP-R Pipe, for Cold Water, ⌀20 SDR6</t>
  </si>
  <si>
    <t>PP-R Pipe, for Hot Water, ⌀32 SDR6</t>
  </si>
  <si>
    <t>PP-R Pipe, for Hot Water, ⌀25 SDR6</t>
  </si>
  <si>
    <t>PP-R Pipe, for Hot Water, ⌀20 SDR6</t>
  </si>
  <si>
    <t>Rubber Insulation 22/13mm</t>
  </si>
  <si>
    <t>Water Pressure Reducing Valve Dn25</t>
  </si>
  <si>
    <t>Arrangement of Holes for Sewage Pipes ⌀133</t>
  </si>
  <si>
    <t>Arrangement of Holes for Sewage Pipes ⌀70</t>
  </si>
  <si>
    <t>SE-2. Supply: 10500 m3h 500 pa: Panel Filter F7,  Rotary exchanger, Plug Fan VFD, 2 pipe water radiator, Silencer. Exhaust: 8700 500pa m3h 350 pa: Silencer, Panel Filter M5, Plug Fan VFD, Rotary exchanger. Heating intake air 11.3 degrees/achieve air 22C Capacity 37.8kW, Cooling intake air 30.8C/achieve air 22 °C / 60 % Capacity: Sensible/Total 30kW/54.5kW. Rotary exchanger temperatures: Supply winter -8C/11.3C, Supply summer 38C/30C, Exhaust winter 20C/-1.7C, Summer Exhaust 27C/36.4C. Equipped with sensors and auto-operation system VVS100c-R-FRVCS/VVS100c-L-SFVR_cd</t>
  </si>
  <si>
    <t>Ventilation</t>
  </si>
  <si>
    <t>pc.</t>
  </si>
  <si>
    <t>SE-1. Supply: 10000 m3h 500 pa: Panel Filter F7,  Rotary exchanger, Plug Fan VFD, 2 pipe water radiator, Silencer. Exhaust: 8800 500pa m3h 350 pa: Silencer, Panel Filter M5, Plug Fan VFD, Rotary exchanger. Heating intake air 11.3 degrees/achieve air 22C Capacity 37.8kW, Cooling intake air 30.8C/achieve air 22 °C / 60 % Capacity: Sensible/Total 30kW/54.5kW. Rotary exchanger temperatures: Supply winter -8C/11.3C, Supply summer 38C/30C, Exhaust winter 20C/-1.7C, Summer Exhaust 27C/36.4C. Equipped with sensors and auto-operation system VVS100c-R-FRVCS/VVS100c-L-SFVR_cd</t>
  </si>
  <si>
    <t>SE-3. Supply: 6600 m3h 500 pa: Panel Filter F7,  Rotary exchanger, Plug Fan VFD, 2 pipe water radiator, Silencer. Exhaust: 4500 450pa m3h 350 pa: Silencer, Panel Filter M5, Plug Fan VFD, Rotary exchanger. Heating intake air 9 degrees/achieve air 22C Capacity 29kW, Cooling intake air 30.8C/achieve air 22 °C / 60 % Capacity: Sensible/Total 21kW/38.7kW. Rotary exchanger temperatures: Supply winter -8C/9C, Supply summer 38C/31.2C, Exhaust winter 20C/-3.2C, Summer Exhaust 27C/36.9C. Equipped with sensors and auto-operation system VVS055c-R-FRVCS/VVS055c-L-SFVR_cd</t>
  </si>
  <si>
    <t>SE-4. Supply: 3240 m3h 300 pa: Panel Filter F7,  Rotary exchanger, Plug Fan VFD, 2 pipe water radiator, Silencer. Exhaust: 1280 m3h 300 pa: Silencer, Panel Filter M5, Plug Fan VFD, Rotary exchanger. Heating intake air 4.1 degrees/achieve air 22C Capacity 19.5kW, Cooling intake air 33.2°C/achieve air 22 °C / 60 % Capacity: Sensible/Total 12.5/21.2 kW. Rotary exchanger temperatures: Supply winter -8C/4.1C, Supply summer 38C/33.2C, Exhaust winter 20C/-5C, Summer Exhaust 27C/37.5C. Equipped with sensors and auto-operation system VVS030c-R-FRVCS/VVS030c-L-SFVR_cd</t>
  </si>
  <si>
    <t>SE-5. Supply: 2500 m3h 300 pa: Panel Filter F7,  Rotary exchanger, Plug Fan VFD, 2 pipe water radiator, Silencer. Exhaust: 1900 m3h 300 pa: Silencer, Panel Filter M5, Plug Fan VFD, Rotary exchanger. Heating intake air 10.1 degrees/achieve air 22C Capacity 10kW, Cooling intake air 30.8C/achieve air 22 °C / 60 % Capacity: Sensible/Total 7.6/13.7 kW. Rotary exchanger temperatures: Supply winter -8C/10.1C, Supply summer 38C/30C, Exhaust winter 20C/-2.3C, Summer Exhaust 27C/36.4C. Equipped with sensors and auto-operation system  VVS021c-R-FRVCS/VVS021c-L-SFVR_cd</t>
  </si>
  <si>
    <t xml:space="preserve">Kitchen Exhaust Fan -  6000m3/h - 500pa
</t>
  </si>
  <si>
    <t>ხარჯთაღრიცხვის ღირებულება</t>
  </si>
  <si>
    <t>Material</t>
  </si>
  <si>
    <t>Salary</t>
  </si>
  <si>
    <t>Additional expenses</t>
  </si>
  <si>
    <t>Startup and as built</t>
  </si>
  <si>
    <t>Final</t>
  </si>
  <si>
    <t>Heating &amp; Cooling</t>
  </si>
  <si>
    <t>Water &amp; Sewege</t>
  </si>
  <si>
    <t>Total</t>
  </si>
  <si>
    <t>Galvanised steel pipe hanging materials</t>
  </si>
  <si>
    <t>Belimo Actuators</t>
  </si>
  <si>
    <t>pc</t>
  </si>
  <si>
    <t>set</t>
  </si>
  <si>
    <t>Galvanised steel pipe fittings</t>
  </si>
  <si>
    <t>Galvinised steel  pipe fittings</t>
  </si>
  <si>
    <t>Galvanised steel pipe hanging and fastening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</si>
</sst>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USD]\ * #,##0.00_);_([$USD]\ * \(#,##0.00\);_([$USD]\ * &quot;-&quot;??_);_(@_)"/>
    <numFmt numFmtId="165" formatCode="_([$€-2]\ * #,##0.00_);_([$€-2]\ * \(#,##0.00\);_([$€-2]\ * &quot;-&quot;??_);_(@_)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B7B7B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2" fillId="2" borderId="2" xfId="2" applyBorder="1" applyAlignment="1">
      <alignment horizontal="left" vertical="center"/>
    </xf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/>
    <xf numFmtId="0" fontId="5" fillId="0" borderId="10" xfId="0" applyFont="1" applyBorder="1"/>
    <xf numFmtId="164" fontId="0" fillId="0" borderId="1" xfId="0" applyNumberFormat="1" applyBorder="1"/>
    <xf numFmtId="164" fontId="3" fillId="0" borderId="11" xfId="0" applyNumberFormat="1" applyFont="1" applyBorder="1"/>
    <xf numFmtId="164" fontId="4" fillId="0" borderId="1" xfId="0" applyNumberFormat="1" applyFont="1" applyBorder="1"/>
    <xf numFmtId="0" fontId="0" fillId="0" borderId="12" xfId="0" applyBorder="1"/>
    <xf numFmtId="0" fontId="5" fillId="0" borderId="13" xfId="0" applyFont="1" applyBorder="1"/>
    <xf numFmtId="164" fontId="0" fillId="0" borderId="14" xfId="0" applyNumberFormat="1" applyBorder="1"/>
    <xf numFmtId="164" fontId="3" fillId="0" borderId="15" xfId="0" applyNumberFormat="1" applyFont="1" applyBorder="1"/>
    <xf numFmtId="164" fontId="4" fillId="0" borderId="14" xfId="0" applyNumberFormat="1" applyFont="1" applyBorder="1"/>
    <xf numFmtId="0" fontId="0" fillId="0" borderId="16" xfId="0" applyBorder="1"/>
    <xf numFmtId="165" fontId="4" fillId="0" borderId="7" xfId="0" applyNumberFormat="1" applyFont="1" applyBorder="1"/>
    <xf numFmtId="164" fontId="4" fillId="0" borderId="7" xfId="0" applyNumberFormat="1" applyFont="1" applyBorder="1"/>
    <xf numFmtId="44" fontId="0" fillId="0" borderId="1" xfId="1" applyFont="1" applyFill="1" applyBorder="1" applyAlignment="1">
      <alignment horizontal="center" wrapText="1"/>
    </xf>
    <xf numFmtId="166" fontId="0" fillId="0" borderId="1" xfId="0" applyNumberFormat="1" applyBorder="1"/>
    <xf numFmtId="166" fontId="0" fillId="0" borderId="0" xfId="0" applyNumberFormat="1"/>
    <xf numFmtId="0" fontId="3" fillId="0" borderId="0" xfId="0" applyFont="1"/>
    <xf numFmtId="166" fontId="3" fillId="0" borderId="0" xfId="0" applyNumberFormat="1" applyFont="1"/>
    <xf numFmtId="9" fontId="3" fillId="0" borderId="0" xfId="0" applyNumberFormat="1" applyFont="1"/>
    <xf numFmtId="44" fontId="3" fillId="0" borderId="0" xfId="1" applyFont="1" applyBorder="1" applyAlignment="1">
      <alignment horizontal="center" wrapText="1"/>
    </xf>
    <xf numFmtId="0" fontId="2" fillId="2" borderId="2" xfId="2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Ako-PC/Airmax%20Dropbox/AKO/&#4306;&#4304;&#4316;&#4324;&#4304;&#4321;&#4308;&#4305;&#4308;&#4305;&#4312;/2023/Lisi/Bill%20of%20Materials%20Lisi%20Infiniti%2023.03.2023%20(Plenum%20Boxes%20Updated)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o-PC/Desktop/Bill%20of%20Materials%20Lisi%20Infiniti%20Fin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3A70-6DF9-4BB7-B19E-9632747A563B}">
  <dimension ref="A1:K9"/>
  <sheetViews>
    <sheetView workbookViewId="0">
      <selection activeCell="E21" sqref="E21"/>
    </sheetView>
  </sheetViews>
  <sheetFormatPr defaultRowHeight="15" x14ac:dyDescent="0.25"/>
  <cols>
    <col min="1" max="1" width="3.5703125" customWidth="1"/>
    <col min="2" max="2" width="20.140625" customWidth="1"/>
    <col min="3" max="3" width="18.140625" customWidth="1"/>
    <col min="4" max="4" width="18" customWidth="1"/>
    <col min="5" max="8" width="17.7109375" customWidth="1"/>
    <col min="9" max="9" width="15.5703125" customWidth="1"/>
    <col min="10" max="10" width="26.42578125" bestFit="1" customWidth="1"/>
    <col min="11" max="11" width="3.140625" customWidth="1"/>
  </cols>
  <sheetData>
    <row r="1" spans="1:11" x14ac:dyDescent="0.25">
      <c r="A1" s="35"/>
      <c r="B1" s="35"/>
      <c r="C1" s="35"/>
      <c r="D1" s="35"/>
      <c r="E1" s="35"/>
      <c r="F1" s="35"/>
      <c r="G1" s="35"/>
      <c r="H1" s="35"/>
      <c r="I1" s="35"/>
      <c r="J1" s="10"/>
      <c r="K1" s="10"/>
    </row>
    <row r="3" spans="1:11" ht="15.75" thickBot="1" x14ac:dyDescent="0.3"/>
    <row r="4" spans="1:11" ht="21.75" thickBot="1" x14ac:dyDescent="0.3">
      <c r="B4" s="36" t="s">
        <v>229</v>
      </c>
      <c r="C4" s="37"/>
      <c r="D4" s="37"/>
      <c r="E4" s="37"/>
      <c r="F4" s="37"/>
      <c r="G4" s="37"/>
      <c r="H4" s="37"/>
      <c r="I4" s="37"/>
      <c r="J4" s="36"/>
      <c r="K4" s="38"/>
    </row>
    <row r="5" spans="1:11" ht="31.5" x14ac:dyDescent="0.25">
      <c r="B5" s="11"/>
      <c r="C5" s="12" t="s">
        <v>230</v>
      </c>
      <c r="D5" s="12" t="s">
        <v>231</v>
      </c>
      <c r="E5" s="12" t="s">
        <v>131</v>
      </c>
      <c r="F5" s="12" t="s">
        <v>138</v>
      </c>
      <c r="G5" s="13" t="s">
        <v>232</v>
      </c>
      <c r="H5" s="13" t="s">
        <v>233</v>
      </c>
      <c r="I5" s="14" t="s">
        <v>180</v>
      </c>
      <c r="J5" s="12" t="s">
        <v>234</v>
      </c>
      <c r="K5" s="15"/>
    </row>
    <row r="6" spans="1:11" ht="21" x14ac:dyDescent="0.35">
      <c r="B6" s="16" t="s">
        <v>235</v>
      </c>
      <c r="C6" s="17">
        <f>'H&amp;C'!F134</f>
        <v>0</v>
      </c>
      <c r="D6" s="17">
        <f>'H&amp;C'!H134</f>
        <v>0</v>
      </c>
      <c r="E6" s="17">
        <f>D6+C6</f>
        <v>0</v>
      </c>
      <c r="F6" s="17">
        <f>'H&amp;C'!I135</f>
        <v>0</v>
      </c>
      <c r="G6" s="17">
        <f>'H&amp;C'!I137</f>
        <v>0</v>
      </c>
      <c r="H6" s="17">
        <f>'H&amp;C'!I139</f>
        <v>0</v>
      </c>
      <c r="I6" s="18">
        <f>'H&amp;C'!I141</f>
        <v>0</v>
      </c>
      <c r="J6" s="19">
        <f>SUM(E6:I6)</f>
        <v>0</v>
      </c>
      <c r="K6" s="20"/>
    </row>
    <row r="7" spans="1:11" ht="21" x14ac:dyDescent="0.35">
      <c r="B7" s="16" t="s">
        <v>222</v>
      </c>
      <c r="C7" s="17">
        <f>'Lisi Ventilation'!F48</f>
        <v>0</v>
      </c>
      <c r="D7" s="17">
        <f>'Lisi Ventilation'!H48</f>
        <v>0</v>
      </c>
      <c r="E7" s="17">
        <f t="shared" ref="E7:E8" si="0">D7+C7</f>
        <v>0</v>
      </c>
      <c r="F7" s="17">
        <f>'Lisi Ventilation'!I49</f>
        <v>0</v>
      </c>
      <c r="G7" s="17">
        <f>'Lisi Ventilation'!I51</f>
        <v>0</v>
      </c>
      <c r="H7" s="17">
        <f>'Lisi Ventilation'!I53</f>
        <v>0</v>
      </c>
      <c r="I7" s="18">
        <f>'Lisi Ventilation'!I55</f>
        <v>0</v>
      </c>
      <c r="J7" s="19">
        <f>SUM(E7:I7)</f>
        <v>0</v>
      </c>
      <c r="K7" s="20"/>
    </row>
    <row r="8" spans="1:11" ht="21.75" thickBot="1" x14ac:dyDescent="0.4">
      <c r="B8" s="21" t="s">
        <v>236</v>
      </c>
      <c r="C8" s="22">
        <f>'Water&amp;Sewege'!F50</f>
        <v>0</v>
      </c>
      <c r="D8" s="22">
        <f>'Water&amp;Sewege'!H50</f>
        <v>0</v>
      </c>
      <c r="E8" s="22">
        <f t="shared" si="0"/>
        <v>0</v>
      </c>
      <c r="F8" s="22">
        <f>'Water&amp;Sewege'!I51</f>
        <v>0</v>
      </c>
      <c r="G8" s="22">
        <f>'Water&amp;Sewege'!I53</f>
        <v>0</v>
      </c>
      <c r="H8" s="22">
        <f>'Water&amp;Sewege'!I55</f>
        <v>0</v>
      </c>
      <c r="I8" s="23">
        <f>'Water&amp;Sewege'!I57</f>
        <v>0</v>
      </c>
      <c r="J8" s="24">
        <f t="shared" ref="J8" si="1">SUM(E8:I8)</f>
        <v>0</v>
      </c>
      <c r="K8" s="25"/>
    </row>
    <row r="9" spans="1:11" ht="21" x14ac:dyDescent="0.35">
      <c r="I9" s="26" t="s">
        <v>237</v>
      </c>
      <c r="J9" s="27">
        <f>SUM(J6:J8)</f>
        <v>0</v>
      </c>
    </row>
  </sheetData>
  <mergeCells count="5">
    <mergeCell ref="A1:C1"/>
    <mergeCell ref="D1:F1"/>
    <mergeCell ref="G1:I1"/>
    <mergeCell ref="B4:I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392E5-17D9-4131-BAFC-F84E0ECE1727}">
  <dimension ref="A2:I142"/>
  <sheetViews>
    <sheetView workbookViewId="0">
      <pane ySplit="1" topLeftCell="A2" activePane="bottomLeft" state="frozen"/>
      <selection pane="bottomLeft" activeCell="A3" sqref="A3:A4"/>
    </sheetView>
  </sheetViews>
  <sheetFormatPr defaultRowHeight="15" x14ac:dyDescent="0.25"/>
  <cols>
    <col min="1" max="1" width="5" customWidth="1"/>
    <col min="2" max="2" width="62.7109375" customWidth="1"/>
    <col min="3" max="3" width="8.42578125" customWidth="1"/>
    <col min="5" max="5" width="10.140625" bestFit="1" customWidth="1"/>
    <col min="6" max="6" width="11.28515625" customWidth="1"/>
    <col min="7" max="7" width="9.28515625" bestFit="1" customWidth="1"/>
    <col min="8" max="8" width="11.140625" bestFit="1" customWidth="1"/>
    <col min="9" max="9" width="14.140625" customWidth="1"/>
    <col min="12" max="12" width="11.5703125" bestFit="1" customWidth="1"/>
  </cols>
  <sheetData>
    <row r="2" spans="1:9" ht="45" customHeight="1" x14ac:dyDescent="0.25">
      <c r="A2" s="4"/>
      <c r="B2" s="2" t="s">
        <v>125</v>
      </c>
      <c r="C2" s="2" t="s">
        <v>126</v>
      </c>
      <c r="D2" s="2" t="s">
        <v>127</v>
      </c>
      <c r="E2" s="2" t="s">
        <v>128</v>
      </c>
      <c r="F2" s="3" t="s">
        <v>129</v>
      </c>
      <c r="G2" s="3" t="s">
        <v>130</v>
      </c>
      <c r="H2" s="3" t="s">
        <v>132</v>
      </c>
      <c r="I2" s="3" t="s">
        <v>131</v>
      </c>
    </row>
    <row r="3" spans="1:9" x14ac:dyDescent="0.25">
      <c r="A3" s="4">
        <v>1</v>
      </c>
      <c r="B3" s="4" t="s">
        <v>0</v>
      </c>
      <c r="C3" s="4" t="s">
        <v>133</v>
      </c>
      <c r="D3" s="4">
        <v>2</v>
      </c>
      <c r="E3" s="29"/>
      <c r="F3" s="29">
        <f>E3*D3</f>
        <v>0</v>
      </c>
      <c r="G3" s="29"/>
      <c r="H3" s="29">
        <f>G3*D3</f>
        <v>0</v>
      </c>
      <c r="I3" s="29">
        <f>H3+F3</f>
        <v>0</v>
      </c>
    </row>
    <row r="4" spans="1:9" x14ac:dyDescent="0.25">
      <c r="A4" s="4">
        <v>2</v>
      </c>
      <c r="B4" s="4" t="s">
        <v>1</v>
      </c>
      <c r="C4" s="4" t="s">
        <v>133</v>
      </c>
      <c r="D4" s="4">
        <v>24</v>
      </c>
      <c r="E4" s="29"/>
      <c r="F4" s="29">
        <f t="shared" ref="F4:F71" si="0">E4*D4</f>
        <v>0</v>
      </c>
      <c r="G4" s="29"/>
      <c r="H4" s="29">
        <f t="shared" ref="H4:H68" si="1">G4*D4</f>
        <v>0</v>
      </c>
      <c r="I4" s="29">
        <f t="shared" ref="I4:I71" si="2">H4+F4</f>
        <v>0</v>
      </c>
    </row>
    <row r="5" spans="1:9" x14ac:dyDescent="0.25">
      <c r="A5" s="4">
        <v>3</v>
      </c>
      <c r="B5" s="4" t="s">
        <v>2</v>
      </c>
      <c r="C5" s="4" t="s">
        <v>133</v>
      </c>
      <c r="D5" s="4">
        <v>42</v>
      </c>
      <c r="E5" s="29"/>
      <c r="F5" s="29">
        <f t="shared" si="0"/>
        <v>0</v>
      </c>
      <c r="G5" s="29"/>
      <c r="H5" s="29">
        <f t="shared" si="1"/>
        <v>0</v>
      </c>
      <c r="I5" s="29">
        <f t="shared" si="2"/>
        <v>0</v>
      </c>
    </row>
    <row r="6" spans="1:9" x14ac:dyDescent="0.25">
      <c r="A6" s="4">
        <v>4</v>
      </c>
      <c r="B6" s="4" t="s">
        <v>3</v>
      </c>
      <c r="C6" s="4" t="s">
        <v>133</v>
      </c>
      <c r="D6" s="4">
        <v>70</v>
      </c>
      <c r="E6" s="29"/>
      <c r="F6" s="29">
        <f t="shared" si="0"/>
        <v>0</v>
      </c>
      <c r="G6" s="29"/>
      <c r="H6" s="29">
        <f t="shared" si="1"/>
        <v>0</v>
      </c>
      <c r="I6" s="29">
        <f t="shared" si="2"/>
        <v>0</v>
      </c>
    </row>
    <row r="7" spans="1:9" x14ac:dyDescent="0.25">
      <c r="A7" s="4">
        <v>5</v>
      </c>
      <c r="B7" s="4" t="s">
        <v>4</v>
      </c>
      <c r="C7" s="4" t="s">
        <v>133</v>
      </c>
      <c r="D7" s="4">
        <v>1050</v>
      </c>
      <c r="E7" s="29"/>
      <c r="F7" s="29">
        <f t="shared" si="0"/>
        <v>0</v>
      </c>
      <c r="G7" s="29"/>
      <c r="H7" s="29">
        <f t="shared" si="1"/>
        <v>0</v>
      </c>
      <c r="I7" s="29">
        <f t="shared" si="2"/>
        <v>0</v>
      </c>
    </row>
    <row r="8" spans="1:9" x14ac:dyDescent="0.25">
      <c r="A8" s="4">
        <v>6</v>
      </c>
      <c r="B8" s="4" t="s">
        <v>5</v>
      </c>
      <c r="C8" s="4" t="s">
        <v>133</v>
      </c>
      <c r="D8" s="4">
        <v>133</v>
      </c>
      <c r="E8" s="29"/>
      <c r="F8" s="29">
        <f t="shared" si="0"/>
        <v>0</v>
      </c>
      <c r="G8" s="29"/>
      <c r="H8" s="29">
        <f t="shared" si="1"/>
        <v>0</v>
      </c>
      <c r="I8" s="29">
        <f t="shared" si="2"/>
        <v>0</v>
      </c>
    </row>
    <row r="9" spans="1:9" x14ac:dyDescent="0.25">
      <c r="A9" s="4">
        <v>7</v>
      </c>
      <c r="B9" s="4" t="s">
        <v>6</v>
      </c>
      <c r="C9" s="4" t="s">
        <v>133</v>
      </c>
      <c r="D9" s="4">
        <v>160</v>
      </c>
      <c r="E9" s="29"/>
      <c r="F9" s="29">
        <f t="shared" si="0"/>
        <v>0</v>
      </c>
      <c r="G9" s="29"/>
      <c r="H9" s="29">
        <f t="shared" si="1"/>
        <v>0</v>
      </c>
      <c r="I9" s="29">
        <f t="shared" si="2"/>
        <v>0</v>
      </c>
    </row>
    <row r="10" spans="1:9" x14ac:dyDescent="0.25">
      <c r="A10" s="4">
        <v>8</v>
      </c>
      <c r="B10" s="4" t="s">
        <v>7</v>
      </c>
      <c r="C10" s="4" t="s">
        <v>133</v>
      </c>
      <c r="D10" s="4">
        <v>648</v>
      </c>
      <c r="E10" s="29"/>
      <c r="F10" s="29">
        <f t="shared" si="0"/>
        <v>0</v>
      </c>
      <c r="G10" s="29"/>
      <c r="H10" s="29">
        <f t="shared" si="1"/>
        <v>0</v>
      </c>
      <c r="I10" s="29">
        <f t="shared" si="2"/>
        <v>0</v>
      </c>
    </row>
    <row r="11" spans="1:9" x14ac:dyDescent="0.25">
      <c r="A11" s="4">
        <v>9</v>
      </c>
      <c r="B11" s="4" t="s">
        <v>8</v>
      </c>
      <c r="C11" s="4" t="s">
        <v>133</v>
      </c>
      <c r="D11" s="4">
        <v>1120</v>
      </c>
      <c r="E11" s="29"/>
      <c r="F11" s="29">
        <f t="shared" si="0"/>
        <v>0</v>
      </c>
      <c r="G11" s="29"/>
      <c r="H11" s="29">
        <f t="shared" si="1"/>
        <v>0</v>
      </c>
      <c r="I11" s="29">
        <f t="shared" si="2"/>
        <v>0</v>
      </c>
    </row>
    <row r="12" spans="1:9" s="1" customFormat="1" ht="27.75" customHeight="1" x14ac:dyDescent="0.25">
      <c r="A12" s="4">
        <v>10</v>
      </c>
      <c r="B12" s="5" t="s">
        <v>9</v>
      </c>
      <c r="C12" s="4" t="s">
        <v>133</v>
      </c>
      <c r="D12" s="5">
        <v>133</v>
      </c>
      <c r="E12" s="29"/>
      <c r="F12" s="29">
        <f t="shared" si="0"/>
        <v>0</v>
      </c>
      <c r="G12" s="29"/>
      <c r="H12" s="29">
        <f t="shared" si="1"/>
        <v>0</v>
      </c>
      <c r="I12" s="29">
        <f t="shared" si="2"/>
        <v>0</v>
      </c>
    </row>
    <row r="13" spans="1:9" s="1" customFormat="1" ht="27.75" customHeight="1" x14ac:dyDescent="0.25">
      <c r="A13" s="4">
        <v>11</v>
      </c>
      <c r="B13" s="5" t="s">
        <v>10</v>
      </c>
      <c r="C13" s="4" t="s">
        <v>133</v>
      </c>
      <c r="D13" s="5">
        <v>157</v>
      </c>
      <c r="E13" s="29"/>
      <c r="F13" s="29">
        <f t="shared" si="0"/>
        <v>0</v>
      </c>
      <c r="G13" s="29"/>
      <c r="H13" s="29">
        <f t="shared" si="1"/>
        <v>0</v>
      </c>
      <c r="I13" s="29">
        <f t="shared" si="2"/>
        <v>0</v>
      </c>
    </row>
    <row r="14" spans="1:9" x14ac:dyDescent="0.25">
      <c r="A14" s="4">
        <v>12</v>
      </c>
      <c r="B14" s="4" t="s">
        <v>11</v>
      </c>
      <c r="C14" s="4" t="s">
        <v>133</v>
      </c>
      <c r="D14" s="4">
        <v>307</v>
      </c>
      <c r="E14" s="29"/>
      <c r="F14" s="29">
        <f t="shared" si="0"/>
        <v>0</v>
      </c>
      <c r="G14" s="29"/>
      <c r="H14" s="29">
        <f t="shared" si="1"/>
        <v>0</v>
      </c>
      <c r="I14" s="29">
        <f t="shared" si="2"/>
        <v>0</v>
      </c>
    </row>
    <row r="15" spans="1:9" x14ac:dyDescent="0.25">
      <c r="A15" s="4">
        <v>13</v>
      </c>
      <c r="B15" s="4" t="s">
        <v>12</v>
      </c>
      <c r="C15" s="4" t="s">
        <v>134</v>
      </c>
      <c r="D15" s="4">
        <v>720</v>
      </c>
      <c r="E15" s="29"/>
      <c r="F15" s="29">
        <f t="shared" si="0"/>
        <v>0</v>
      </c>
      <c r="G15" s="29"/>
      <c r="H15" s="29">
        <f t="shared" si="1"/>
        <v>0</v>
      </c>
      <c r="I15" s="29">
        <f t="shared" si="2"/>
        <v>0</v>
      </c>
    </row>
    <row r="16" spans="1:9" x14ac:dyDescent="0.25">
      <c r="A16" s="4">
        <v>14</v>
      </c>
      <c r="B16" s="4" t="s">
        <v>13</v>
      </c>
      <c r="C16" s="4" t="s">
        <v>134</v>
      </c>
      <c r="D16" s="4">
        <v>630</v>
      </c>
      <c r="E16" s="29"/>
      <c r="F16" s="29">
        <f t="shared" si="0"/>
        <v>0</v>
      </c>
      <c r="G16" s="29"/>
      <c r="H16" s="29">
        <f t="shared" si="1"/>
        <v>0</v>
      </c>
      <c r="I16" s="29">
        <f t="shared" si="2"/>
        <v>0</v>
      </c>
    </row>
    <row r="17" spans="1:9" x14ac:dyDescent="0.25">
      <c r="A17" s="4">
        <v>15</v>
      </c>
      <c r="B17" s="4" t="s">
        <v>14</v>
      </c>
      <c r="C17" s="4" t="s">
        <v>133</v>
      </c>
      <c r="D17" s="4">
        <v>18</v>
      </c>
      <c r="E17" s="29"/>
      <c r="F17" s="29">
        <f t="shared" si="0"/>
        <v>0</v>
      </c>
      <c r="G17" s="29"/>
      <c r="H17" s="29">
        <f t="shared" si="1"/>
        <v>0</v>
      </c>
      <c r="I17" s="29">
        <f t="shared" si="2"/>
        <v>0</v>
      </c>
    </row>
    <row r="18" spans="1:9" x14ac:dyDescent="0.25">
      <c r="A18" s="4">
        <v>16</v>
      </c>
      <c r="B18" s="4" t="s">
        <v>15</v>
      </c>
      <c r="C18" s="4" t="s">
        <v>133</v>
      </c>
      <c r="D18" s="4">
        <v>6</v>
      </c>
      <c r="E18" s="29"/>
      <c r="F18" s="29">
        <f t="shared" si="0"/>
        <v>0</v>
      </c>
      <c r="G18" s="29"/>
      <c r="H18" s="29">
        <f t="shared" si="1"/>
        <v>0</v>
      </c>
      <c r="I18" s="29">
        <f t="shared" si="2"/>
        <v>0</v>
      </c>
    </row>
    <row r="19" spans="1:9" x14ac:dyDescent="0.25">
      <c r="A19" s="4">
        <v>17</v>
      </c>
      <c r="B19" s="4" t="s">
        <v>16</v>
      </c>
      <c r="C19" s="4" t="s">
        <v>134</v>
      </c>
      <c r="D19" s="4">
        <v>720</v>
      </c>
      <c r="E19" s="29"/>
      <c r="F19" s="29">
        <f t="shared" si="0"/>
        <v>0</v>
      </c>
      <c r="G19" s="29"/>
      <c r="H19" s="29">
        <f t="shared" si="1"/>
        <v>0</v>
      </c>
      <c r="I19" s="29">
        <f t="shared" si="2"/>
        <v>0</v>
      </c>
    </row>
    <row r="20" spans="1:9" x14ac:dyDescent="0.25">
      <c r="A20" s="4">
        <v>18</v>
      </c>
      <c r="B20" s="4" t="s">
        <v>17</v>
      </c>
      <c r="C20" s="4" t="s">
        <v>134</v>
      </c>
      <c r="D20" s="4">
        <v>630</v>
      </c>
      <c r="E20" s="29"/>
      <c r="F20" s="29">
        <f t="shared" si="0"/>
        <v>0</v>
      </c>
      <c r="G20" s="29"/>
      <c r="H20" s="29">
        <f t="shared" si="1"/>
        <v>0</v>
      </c>
      <c r="I20" s="29">
        <f t="shared" si="2"/>
        <v>0</v>
      </c>
    </row>
    <row r="21" spans="1:9" x14ac:dyDescent="0.25">
      <c r="A21" s="4">
        <v>19</v>
      </c>
      <c r="B21" s="4" t="s">
        <v>18</v>
      </c>
      <c r="C21" s="4" t="s">
        <v>134</v>
      </c>
      <c r="D21" s="4">
        <v>382</v>
      </c>
      <c r="E21" s="29"/>
      <c r="F21" s="29">
        <f t="shared" si="0"/>
        <v>0</v>
      </c>
      <c r="G21" s="29"/>
      <c r="H21" s="29">
        <f t="shared" si="1"/>
        <v>0</v>
      </c>
      <c r="I21" s="29">
        <f t="shared" si="2"/>
        <v>0</v>
      </c>
    </row>
    <row r="22" spans="1:9" x14ac:dyDescent="0.25">
      <c r="A22" s="4">
        <v>20</v>
      </c>
      <c r="B22" s="4" t="s">
        <v>19</v>
      </c>
      <c r="C22" s="4" t="s">
        <v>134</v>
      </c>
      <c r="D22" s="4">
        <v>377</v>
      </c>
      <c r="E22" s="29"/>
      <c r="F22" s="29">
        <f t="shared" si="0"/>
        <v>0</v>
      </c>
      <c r="G22" s="29"/>
      <c r="H22" s="29">
        <f t="shared" si="1"/>
        <v>0</v>
      </c>
      <c r="I22" s="29">
        <f t="shared" si="2"/>
        <v>0</v>
      </c>
    </row>
    <row r="23" spans="1:9" x14ac:dyDescent="0.25">
      <c r="A23" s="4">
        <v>21</v>
      </c>
      <c r="B23" s="4" t="s">
        <v>20</v>
      </c>
      <c r="C23" s="4" t="s">
        <v>134</v>
      </c>
      <c r="D23" s="4">
        <v>267</v>
      </c>
      <c r="E23" s="29"/>
      <c r="F23" s="29">
        <f t="shared" si="0"/>
        <v>0</v>
      </c>
      <c r="G23" s="29"/>
      <c r="H23" s="29">
        <f t="shared" si="1"/>
        <v>0</v>
      </c>
      <c r="I23" s="29">
        <f t="shared" si="2"/>
        <v>0</v>
      </c>
    </row>
    <row r="24" spans="1:9" x14ac:dyDescent="0.25">
      <c r="A24" s="4">
        <v>22</v>
      </c>
      <c r="B24" s="4" t="s">
        <v>21</v>
      </c>
      <c r="C24" s="4" t="s">
        <v>134</v>
      </c>
      <c r="D24" s="4">
        <v>233</v>
      </c>
      <c r="E24" s="29"/>
      <c r="F24" s="29">
        <f t="shared" si="0"/>
        <v>0</v>
      </c>
      <c r="G24" s="29"/>
      <c r="H24" s="29">
        <f t="shared" si="1"/>
        <v>0</v>
      </c>
      <c r="I24" s="29">
        <f t="shared" si="2"/>
        <v>0</v>
      </c>
    </row>
    <row r="25" spans="1:9" x14ac:dyDescent="0.25">
      <c r="A25" s="4">
        <v>23</v>
      </c>
      <c r="B25" s="4" t="s">
        <v>22</v>
      </c>
      <c r="C25" s="4" t="s">
        <v>134</v>
      </c>
      <c r="D25" s="4">
        <v>275</v>
      </c>
      <c r="E25" s="29"/>
      <c r="F25" s="29">
        <f t="shared" si="0"/>
        <v>0</v>
      </c>
      <c r="G25" s="29"/>
      <c r="H25" s="29">
        <f t="shared" si="1"/>
        <v>0</v>
      </c>
      <c r="I25" s="29">
        <f>H25+F25</f>
        <v>0</v>
      </c>
    </row>
    <row r="26" spans="1:9" x14ac:dyDescent="0.25">
      <c r="A26" s="4">
        <v>24</v>
      </c>
      <c r="B26" s="4" t="s">
        <v>23</v>
      </c>
      <c r="C26" s="4" t="s">
        <v>134</v>
      </c>
      <c r="D26" s="4">
        <v>805</v>
      </c>
      <c r="E26" s="29"/>
      <c r="F26" s="29">
        <f t="shared" si="0"/>
        <v>0</v>
      </c>
      <c r="G26" s="29"/>
      <c r="H26" s="29">
        <f t="shared" si="1"/>
        <v>0</v>
      </c>
      <c r="I26" s="29">
        <f t="shared" si="2"/>
        <v>0</v>
      </c>
    </row>
    <row r="27" spans="1:9" x14ac:dyDescent="0.25">
      <c r="A27" s="4">
        <v>25</v>
      </c>
      <c r="B27" s="4" t="s">
        <v>24</v>
      </c>
      <c r="C27" s="4" t="s">
        <v>134</v>
      </c>
      <c r="D27" s="4">
        <v>1775</v>
      </c>
      <c r="E27" s="29"/>
      <c r="F27" s="29">
        <f t="shared" si="0"/>
        <v>0</v>
      </c>
      <c r="G27" s="29"/>
      <c r="H27" s="29">
        <f t="shared" si="1"/>
        <v>0</v>
      </c>
      <c r="I27" s="29">
        <f t="shared" si="2"/>
        <v>0</v>
      </c>
    </row>
    <row r="28" spans="1:9" x14ac:dyDescent="0.25">
      <c r="A28" s="4">
        <v>26</v>
      </c>
      <c r="B28" s="4" t="s">
        <v>25</v>
      </c>
      <c r="C28" s="4" t="s">
        <v>134</v>
      </c>
      <c r="D28" s="4">
        <v>1250</v>
      </c>
      <c r="E28" s="29"/>
      <c r="F28" s="29">
        <f t="shared" si="0"/>
        <v>0</v>
      </c>
      <c r="G28" s="29"/>
      <c r="H28" s="29">
        <f t="shared" si="1"/>
        <v>0</v>
      </c>
      <c r="I28" s="29">
        <f t="shared" si="2"/>
        <v>0</v>
      </c>
    </row>
    <row r="29" spans="1:9" x14ac:dyDescent="0.25">
      <c r="A29" s="4">
        <v>27</v>
      </c>
      <c r="B29" s="4" t="s">
        <v>238</v>
      </c>
      <c r="C29" s="4" t="s">
        <v>241</v>
      </c>
      <c r="D29" s="6">
        <v>0.35</v>
      </c>
      <c r="E29" s="29"/>
      <c r="F29" s="29">
        <f>SUM(F21:F28)*D29</f>
        <v>0</v>
      </c>
      <c r="G29" s="29"/>
      <c r="H29" s="29">
        <f t="shared" si="1"/>
        <v>0</v>
      </c>
      <c r="I29" s="29">
        <f>F29+H29</f>
        <v>0</v>
      </c>
    </row>
    <row r="30" spans="1:9" x14ac:dyDescent="0.25">
      <c r="A30" s="4"/>
      <c r="B30" s="4" t="s">
        <v>242</v>
      </c>
      <c r="C30" s="4"/>
      <c r="D30" s="6">
        <v>0.5</v>
      </c>
      <c r="E30" s="29"/>
      <c r="F30" s="29">
        <f>SUM(F21:F28)*D30</f>
        <v>0</v>
      </c>
      <c r="G30" s="29"/>
      <c r="H30" s="29">
        <f t="shared" si="1"/>
        <v>0</v>
      </c>
      <c r="I30" s="29">
        <f>F30+H30</f>
        <v>0</v>
      </c>
    </row>
    <row r="31" spans="1:9" x14ac:dyDescent="0.25">
      <c r="A31" s="4">
        <v>28</v>
      </c>
      <c r="B31" s="4" t="s">
        <v>26</v>
      </c>
      <c r="C31" s="4" t="s">
        <v>134</v>
      </c>
      <c r="D31" s="4">
        <v>362</v>
      </c>
      <c r="E31" s="29"/>
      <c r="F31" s="29">
        <f t="shared" si="0"/>
        <v>0</v>
      </c>
      <c r="G31" s="29"/>
      <c r="H31" s="29">
        <f t="shared" si="1"/>
        <v>0</v>
      </c>
      <c r="I31" s="29">
        <f t="shared" si="2"/>
        <v>0</v>
      </c>
    </row>
    <row r="32" spans="1:9" x14ac:dyDescent="0.25">
      <c r="A32" s="4">
        <v>29</v>
      </c>
      <c r="B32" s="4" t="s">
        <v>27</v>
      </c>
      <c r="C32" s="4" t="s">
        <v>134</v>
      </c>
      <c r="D32" s="4">
        <v>357</v>
      </c>
      <c r="E32" s="29"/>
      <c r="F32" s="29">
        <f t="shared" si="0"/>
        <v>0</v>
      </c>
      <c r="G32" s="29"/>
      <c r="H32" s="29">
        <f t="shared" si="1"/>
        <v>0</v>
      </c>
      <c r="I32" s="29">
        <f t="shared" si="2"/>
        <v>0</v>
      </c>
    </row>
    <row r="33" spans="1:9" x14ac:dyDescent="0.25">
      <c r="A33" s="4">
        <v>30</v>
      </c>
      <c r="B33" s="4" t="s">
        <v>28</v>
      </c>
      <c r="C33" s="4" t="s">
        <v>134</v>
      </c>
      <c r="D33" s="4">
        <v>237</v>
      </c>
      <c r="E33" s="29"/>
      <c r="F33" s="29">
        <f t="shared" si="0"/>
        <v>0</v>
      </c>
      <c r="G33" s="29"/>
      <c r="H33" s="29">
        <f t="shared" si="1"/>
        <v>0</v>
      </c>
      <c r="I33" s="29">
        <f t="shared" si="2"/>
        <v>0</v>
      </c>
    </row>
    <row r="34" spans="1:9" x14ac:dyDescent="0.25">
      <c r="A34" s="4">
        <v>31</v>
      </c>
      <c r="B34" s="4" t="s">
        <v>29</v>
      </c>
      <c r="C34" s="4" t="s">
        <v>134</v>
      </c>
      <c r="D34" s="4">
        <v>227</v>
      </c>
      <c r="E34" s="29"/>
      <c r="F34" s="29">
        <f t="shared" si="0"/>
        <v>0</v>
      </c>
      <c r="G34" s="29"/>
      <c r="H34" s="29">
        <f t="shared" si="1"/>
        <v>0</v>
      </c>
      <c r="I34" s="29">
        <f t="shared" si="2"/>
        <v>0</v>
      </c>
    </row>
    <row r="35" spans="1:9" x14ac:dyDescent="0.25">
      <c r="A35" s="4">
        <v>32</v>
      </c>
      <c r="B35" s="4" t="s">
        <v>30</v>
      </c>
      <c r="C35" s="4" t="s">
        <v>134</v>
      </c>
      <c r="D35" s="4">
        <v>705</v>
      </c>
      <c r="E35" s="29"/>
      <c r="F35" s="29">
        <f t="shared" si="0"/>
        <v>0</v>
      </c>
      <c r="G35" s="29"/>
      <c r="H35" s="29">
        <f t="shared" si="1"/>
        <v>0</v>
      </c>
      <c r="I35" s="29">
        <f t="shared" si="2"/>
        <v>0</v>
      </c>
    </row>
    <row r="36" spans="1:9" x14ac:dyDescent="0.25">
      <c r="A36" s="4">
        <v>33</v>
      </c>
      <c r="B36" s="4" t="s">
        <v>31</v>
      </c>
      <c r="C36" s="4" t="s">
        <v>134</v>
      </c>
      <c r="D36" s="4">
        <v>2955</v>
      </c>
      <c r="E36" s="29"/>
      <c r="F36" s="29">
        <f t="shared" si="0"/>
        <v>0</v>
      </c>
      <c r="G36" s="29"/>
      <c r="H36" s="29">
        <f t="shared" si="1"/>
        <v>0</v>
      </c>
      <c r="I36" s="29">
        <f t="shared" si="2"/>
        <v>0</v>
      </c>
    </row>
    <row r="37" spans="1:9" x14ac:dyDescent="0.25">
      <c r="A37" s="4">
        <v>34</v>
      </c>
      <c r="B37" s="4" t="s">
        <v>32</v>
      </c>
      <c r="C37" s="4" t="s">
        <v>134</v>
      </c>
      <c r="D37" s="4">
        <v>2695</v>
      </c>
      <c r="E37" s="29"/>
      <c r="F37" s="29">
        <f t="shared" si="0"/>
        <v>0</v>
      </c>
      <c r="G37" s="29"/>
      <c r="H37" s="29">
        <f t="shared" si="1"/>
        <v>0</v>
      </c>
      <c r="I37" s="29">
        <f t="shared" si="2"/>
        <v>0</v>
      </c>
    </row>
    <row r="38" spans="1:9" x14ac:dyDescent="0.25">
      <c r="A38" s="4">
        <v>35</v>
      </c>
      <c r="B38" s="4" t="s">
        <v>33</v>
      </c>
      <c r="C38" s="4" t="s">
        <v>134</v>
      </c>
      <c r="D38" s="4">
        <v>1250</v>
      </c>
      <c r="E38" s="29"/>
      <c r="F38" s="29">
        <f t="shared" si="0"/>
        <v>0</v>
      </c>
      <c r="G38" s="29"/>
      <c r="H38" s="29">
        <f t="shared" si="1"/>
        <v>0</v>
      </c>
      <c r="I38" s="29">
        <f t="shared" si="2"/>
        <v>0</v>
      </c>
    </row>
    <row r="39" spans="1:9" x14ac:dyDescent="0.25">
      <c r="A39" s="4">
        <v>36</v>
      </c>
      <c r="B39" s="4" t="s">
        <v>34</v>
      </c>
      <c r="C39" s="4" t="s">
        <v>133</v>
      </c>
      <c r="D39" s="4">
        <v>22</v>
      </c>
      <c r="E39" s="29"/>
      <c r="F39" s="29">
        <f t="shared" si="0"/>
        <v>0</v>
      </c>
      <c r="G39" s="29"/>
      <c r="H39" s="29">
        <f t="shared" si="1"/>
        <v>0</v>
      </c>
      <c r="I39" s="29">
        <f t="shared" si="2"/>
        <v>0</v>
      </c>
    </row>
    <row r="40" spans="1:9" x14ac:dyDescent="0.25">
      <c r="A40" s="4">
        <v>37</v>
      </c>
      <c r="B40" s="4" t="s">
        <v>35</v>
      </c>
      <c r="C40" s="4" t="s">
        <v>133</v>
      </c>
      <c r="D40" s="4">
        <v>9</v>
      </c>
      <c r="E40" s="29"/>
      <c r="F40" s="29">
        <f t="shared" si="0"/>
        <v>0</v>
      </c>
      <c r="G40" s="29"/>
      <c r="H40" s="29">
        <f t="shared" si="1"/>
        <v>0</v>
      </c>
      <c r="I40" s="29">
        <f t="shared" si="2"/>
        <v>0</v>
      </c>
    </row>
    <row r="41" spans="1:9" x14ac:dyDescent="0.25">
      <c r="A41" s="4">
        <v>38</v>
      </c>
      <c r="B41" s="4" t="s">
        <v>36</v>
      </c>
      <c r="C41" s="4" t="s">
        <v>133</v>
      </c>
      <c r="D41" s="4">
        <v>2</v>
      </c>
      <c r="E41" s="29"/>
      <c r="F41" s="29">
        <f t="shared" si="0"/>
        <v>0</v>
      </c>
      <c r="G41" s="29"/>
      <c r="H41" s="29">
        <f t="shared" si="1"/>
        <v>0</v>
      </c>
      <c r="I41" s="29">
        <f t="shared" si="2"/>
        <v>0</v>
      </c>
    </row>
    <row r="42" spans="1:9" x14ac:dyDescent="0.25">
      <c r="A42" s="4">
        <v>39</v>
      </c>
      <c r="B42" s="4" t="s">
        <v>37</v>
      </c>
      <c r="C42" s="4" t="s">
        <v>133</v>
      </c>
      <c r="D42" s="4">
        <v>68</v>
      </c>
      <c r="E42" s="29"/>
      <c r="F42" s="29">
        <f t="shared" si="0"/>
        <v>0</v>
      </c>
      <c r="G42" s="29"/>
      <c r="H42" s="29">
        <f t="shared" si="1"/>
        <v>0</v>
      </c>
      <c r="I42" s="29">
        <f t="shared" si="2"/>
        <v>0</v>
      </c>
    </row>
    <row r="43" spans="1:9" s="1" customFormat="1" ht="27.75" customHeight="1" x14ac:dyDescent="0.25">
      <c r="A43" s="4">
        <v>40</v>
      </c>
      <c r="B43" s="5" t="s">
        <v>38</v>
      </c>
      <c r="C43" s="5" t="s">
        <v>133</v>
      </c>
      <c r="D43" s="5">
        <v>2</v>
      </c>
      <c r="E43" s="29"/>
      <c r="F43" s="29">
        <f t="shared" si="0"/>
        <v>0</v>
      </c>
      <c r="G43" s="29"/>
      <c r="H43" s="29">
        <f t="shared" si="1"/>
        <v>0</v>
      </c>
      <c r="I43" s="29">
        <f t="shared" si="2"/>
        <v>0</v>
      </c>
    </row>
    <row r="44" spans="1:9" x14ac:dyDescent="0.25">
      <c r="A44" s="4">
        <v>41</v>
      </c>
      <c r="B44" s="4" t="s">
        <v>39</v>
      </c>
      <c r="C44" s="4" t="s">
        <v>134</v>
      </c>
      <c r="D44" s="4">
        <v>440</v>
      </c>
      <c r="E44" s="29"/>
      <c r="F44" s="29">
        <f t="shared" si="0"/>
        <v>0</v>
      </c>
      <c r="G44" s="29"/>
      <c r="H44" s="29">
        <f t="shared" si="1"/>
        <v>0</v>
      </c>
      <c r="I44" s="29">
        <f t="shared" si="2"/>
        <v>0</v>
      </c>
    </row>
    <row r="45" spans="1:9" x14ac:dyDescent="0.25">
      <c r="A45" s="4">
        <v>42</v>
      </c>
      <c r="B45" s="4" t="s">
        <v>40</v>
      </c>
      <c r="C45" s="4" t="s">
        <v>134</v>
      </c>
      <c r="D45" s="4">
        <v>2120</v>
      </c>
      <c r="E45" s="29"/>
      <c r="F45" s="29">
        <f t="shared" si="0"/>
        <v>0</v>
      </c>
      <c r="G45" s="29"/>
      <c r="H45" s="29">
        <f t="shared" si="1"/>
        <v>0</v>
      </c>
      <c r="I45" s="29">
        <f t="shared" si="2"/>
        <v>0</v>
      </c>
    </row>
    <row r="46" spans="1:9" x14ac:dyDescent="0.25">
      <c r="A46" s="4">
        <v>43</v>
      </c>
      <c r="B46" s="4" t="s">
        <v>41</v>
      </c>
      <c r="C46" s="4" t="s">
        <v>134</v>
      </c>
      <c r="D46" s="4">
        <v>900</v>
      </c>
      <c r="E46" s="29"/>
      <c r="F46" s="29">
        <f t="shared" si="0"/>
        <v>0</v>
      </c>
      <c r="G46" s="29"/>
      <c r="H46" s="29">
        <f t="shared" si="1"/>
        <v>0</v>
      </c>
      <c r="I46" s="29">
        <f t="shared" si="2"/>
        <v>0</v>
      </c>
    </row>
    <row r="47" spans="1:9" x14ac:dyDescent="0.25">
      <c r="A47" s="4">
        <v>44</v>
      </c>
      <c r="B47" s="4" t="s">
        <v>42</v>
      </c>
      <c r="C47" s="4"/>
      <c r="D47" s="6">
        <v>0.5</v>
      </c>
      <c r="E47" s="29"/>
      <c r="F47" s="29">
        <f t="shared" si="0"/>
        <v>0</v>
      </c>
      <c r="G47" s="29"/>
      <c r="H47" s="29">
        <f t="shared" si="1"/>
        <v>0</v>
      </c>
      <c r="I47" s="29">
        <f t="shared" si="2"/>
        <v>0</v>
      </c>
    </row>
    <row r="48" spans="1:9" x14ac:dyDescent="0.25">
      <c r="A48" s="4">
        <v>45</v>
      </c>
      <c r="B48" s="4" t="s">
        <v>43</v>
      </c>
      <c r="C48" s="4" t="s">
        <v>241</v>
      </c>
      <c r="D48" s="4"/>
      <c r="E48" s="29"/>
      <c r="F48" s="29">
        <f>E48*D49</f>
        <v>0</v>
      </c>
      <c r="G48" s="29"/>
      <c r="H48" s="29">
        <f t="shared" si="1"/>
        <v>0</v>
      </c>
      <c r="I48" s="29">
        <f t="shared" si="2"/>
        <v>0</v>
      </c>
    </row>
    <row r="49" spans="1:9" x14ac:dyDescent="0.25">
      <c r="A49" s="4">
        <v>46</v>
      </c>
      <c r="B49" s="4" t="s">
        <v>44</v>
      </c>
      <c r="C49" s="4" t="s">
        <v>241</v>
      </c>
      <c r="D49" s="6">
        <v>0.35</v>
      </c>
      <c r="E49" s="29"/>
      <c r="F49" s="29">
        <f>SUM(F44:F46)*D49</f>
        <v>0</v>
      </c>
      <c r="G49" s="29"/>
      <c r="H49" s="29">
        <f t="shared" si="1"/>
        <v>0</v>
      </c>
      <c r="I49" s="29">
        <f>F49+H49</f>
        <v>0</v>
      </c>
    </row>
    <row r="50" spans="1:9" x14ac:dyDescent="0.25">
      <c r="A50" s="4">
        <v>47</v>
      </c>
      <c r="B50" s="4" t="s">
        <v>45</v>
      </c>
      <c r="C50" s="4" t="s">
        <v>241</v>
      </c>
      <c r="D50" s="6">
        <v>0.2</v>
      </c>
      <c r="E50" s="29"/>
      <c r="F50" s="29">
        <f>SUM(F44:F46)*D50+SUM(F21:F28)*D50</f>
        <v>0</v>
      </c>
      <c r="G50" s="29"/>
      <c r="H50" s="29">
        <f t="shared" si="1"/>
        <v>0</v>
      </c>
      <c r="I50" s="29">
        <f t="shared" si="2"/>
        <v>0</v>
      </c>
    </row>
    <row r="51" spans="1:9" x14ac:dyDescent="0.25">
      <c r="A51" s="4">
        <v>48</v>
      </c>
      <c r="B51" s="4" t="s">
        <v>46</v>
      </c>
      <c r="C51" s="4" t="s">
        <v>133</v>
      </c>
      <c r="D51" s="4">
        <v>36</v>
      </c>
      <c r="E51" s="29"/>
      <c r="F51" s="29">
        <f t="shared" si="0"/>
        <v>0</v>
      </c>
      <c r="G51" s="29"/>
      <c r="H51" s="29">
        <f t="shared" si="1"/>
        <v>0</v>
      </c>
      <c r="I51" s="29">
        <f t="shared" si="2"/>
        <v>0</v>
      </c>
    </row>
    <row r="52" spans="1:9" x14ac:dyDescent="0.25">
      <c r="A52" s="4">
        <v>49</v>
      </c>
      <c r="B52" s="4" t="s">
        <v>47</v>
      </c>
      <c r="C52" s="4" t="s">
        <v>133</v>
      </c>
      <c r="D52" s="4">
        <v>6</v>
      </c>
      <c r="E52" s="29"/>
      <c r="F52" s="29">
        <f t="shared" si="0"/>
        <v>0</v>
      </c>
      <c r="G52" s="29"/>
      <c r="H52" s="29">
        <f t="shared" si="1"/>
        <v>0</v>
      </c>
      <c r="I52" s="29">
        <f t="shared" si="2"/>
        <v>0</v>
      </c>
    </row>
    <row r="53" spans="1:9" s="1" customFormat="1" ht="27.75" customHeight="1" x14ac:dyDescent="0.25">
      <c r="A53" s="4">
        <v>50</v>
      </c>
      <c r="B53" s="5" t="s">
        <v>48</v>
      </c>
      <c r="C53" s="5" t="s">
        <v>133</v>
      </c>
      <c r="D53" s="5">
        <v>2</v>
      </c>
      <c r="E53" s="29"/>
      <c r="F53" s="29">
        <f t="shared" si="0"/>
        <v>0</v>
      </c>
      <c r="G53" s="29"/>
      <c r="H53" s="29">
        <f t="shared" si="1"/>
        <v>0</v>
      </c>
      <c r="I53" s="29">
        <f t="shared" si="2"/>
        <v>0</v>
      </c>
    </row>
    <row r="54" spans="1:9" x14ac:dyDescent="0.25">
      <c r="A54" s="4">
        <v>51</v>
      </c>
      <c r="B54" s="4" t="s">
        <v>49</v>
      </c>
      <c r="C54" s="4" t="s">
        <v>133</v>
      </c>
      <c r="D54" s="4">
        <v>88</v>
      </c>
      <c r="E54" s="29"/>
      <c r="F54" s="29">
        <f t="shared" si="0"/>
        <v>0</v>
      </c>
      <c r="G54" s="29"/>
      <c r="H54" s="29">
        <f t="shared" si="1"/>
        <v>0</v>
      </c>
      <c r="I54" s="29">
        <f t="shared" si="2"/>
        <v>0</v>
      </c>
    </row>
    <row r="55" spans="1:9" x14ac:dyDescent="0.25">
      <c r="A55" s="4">
        <v>52</v>
      </c>
      <c r="B55" s="4" t="s">
        <v>50</v>
      </c>
      <c r="C55" s="4" t="s">
        <v>133</v>
      </c>
      <c r="D55" s="4">
        <v>2</v>
      </c>
      <c r="E55" s="29"/>
      <c r="F55" s="29">
        <f t="shared" si="0"/>
        <v>0</v>
      </c>
      <c r="G55" s="29"/>
      <c r="H55" s="29">
        <f t="shared" si="1"/>
        <v>0</v>
      </c>
      <c r="I55" s="29">
        <f t="shared" si="2"/>
        <v>0</v>
      </c>
    </row>
    <row r="56" spans="1:9" x14ac:dyDescent="0.25">
      <c r="A56" s="4">
        <v>53</v>
      </c>
      <c r="B56" s="4" t="s">
        <v>51</v>
      </c>
      <c r="C56" s="4" t="s">
        <v>133</v>
      </c>
      <c r="D56" s="4">
        <v>4</v>
      </c>
      <c r="E56" s="29"/>
      <c r="F56" s="29">
        <f t="shared" si="0"/>
        <v>0</v>
      </c>
      <c r="G56" s="29"/>
      <c r="H56" s="29">
        <f t="shared" si="1"/>
        <v>0</v>
      </c>
      <c r="I56" s="29">
        <f t="shared" si="2"/>
        <v>0</v>
      </c>
    </row>
    <row r="57" spans="1:9" x14ac:dyDescent="0.25">
      <c r="A57" s="4">
        <v>54</v>
      </c>
      <c r="B57" s="4" t="s">
        <v>52</v>
      </c>
      <c r="C57" s="4" t="s">
        <v>133</v>
      </c>
      <c r="D57" s="4">
        <v>6</v>
      </c>
      <c r="E57" s="29"/>
      <c r="F57" s="29">
        <f t="shared" si="0"/>
        <v>0</v>
      </c>
      <c r="G57" s="29"/>
      <c r="H57" s="29">
        <f t="shared" si="1"/>
        <v>0</v>
      </c>
      <c r="I57" s="29">
        <f t="shared" si="2"/>
        <v>0</v>
      </c>
    </row>
    <row r="58" spans="1:9" x14ac:dyDescent="0.25">
      <c r="A58" s="4">
        <v>55</v>
      </c>
      <c r="B58" s="4" t="s">
        <v>53</v>
      </c>
      <c r="C58" s="4" t="s">
        <v>133</v>
      </c>
      <c r="D58" s="4">
        <v>2</v>
      </c>
      <c r="E58" s="29"/>
      <c r="F58" s="29">
        <f t="shared" si="0"/>
        <v>0</v>
      </c>
      <c r="G58" s="29"/>
      <c r="H58" s="29">
        <f t="shared" si="1"/>
        <v>0</v>
      </c>
      <c r="I58" s="29">
        <f t="shared" si="2"/>
        <v>0</v>
      </c>
    </row>
    <row r="59" spans="1:9" x14ac:dyDescent="0.25">
      <c r="A59" s="4">
        <v>56</v>
      </c>
      <c r="B59" s="4" t="s">
        <v>54</v>
      </c>
      <c r="C59" s="4" t="s">
        <v>133</v>
      </c>
      <c r="D59" s="4">
        <v>3</v>
      </c>
      <c r="E59" s="29"/>
      <c r="F59" s="29">
        <f t="shared" si="0"/>
        <v>0</v>
      </c>
      <c r="G59" s="29"/>
      <c r="H59" s="29">
        <f t="shared" si="1"/>
        <v>0</v>
      </c>
      <c r="I59" s="29">
        <f t="shared" si="2"/>
        <v>0</v>
      </c>
    </row>
    <row r="60" spans="1:9" x14ac:dyDescent="0.25">
      <c r="A60" s="4">
        <v>57</v>
      </c>
      <c r="B60" s="4" t="s">
        <v>55</v>
      </c>
      <c r="C60" s="4" t="s">
        <v>133</v>
      </c>
      <c r="D60" s="4">
        <v>6</v>
      </c>
      <c r="E60" s="29"/>
      <c r="F60" s="29">
        <f t="shared" si="0"/>
        <v>0</v>
      </c>
      <c r="G60" s="29"/>
      <c r="H60" s="29">
        <f t="shared" si="1"/>
        <v>0</v>
      </c>
      <c r="I60" s="29">
        <f t="shared" si="2"/>
        <v>0</v>
      </c>
    </row>
    <row r="61" spans="1:9" x14ac:dyDescent="0.25">
      <c r="A61" s="4">
        <v>58</v>
      </c>
      <c r="B61" s="4" t="s">
        <v>56</v>
      </c>
      <c r="C61" s="4" t="s">
        <v>133</v>
      </c>
      <c r="D61" s="4">
        <v>3</v>
      </c>
      <c r="E61" s="29"/>
      <c r="F61" s="29">
        <f t="shared" si="0"/>
        <v>0</v>
      </c>
      <c r="G61" s="29"/>
      <c r="H61" s="29">
        <f t="shared" si="1"/>
        <v>0</v>
      </c>
      <c r="I61" s="29">
        <f t="shared" si="2"/>
        <v>0</v>
      </c>
    </row>
    <row r="62" spans="1:9" x14ac:dyDescent="0.25">
      <c r="A62" s="4">
        <v>59</v>
      </c>
      <c r="B62" s="4" t="s">
        <v>57</v>
      </c>
      <c r="C62" s="4" t="s">
        <v>133</v>
      </c>
      <c r="D62" s="4">
        <v>3</v>
      </c>
      <c r="E62" s="29"/>
      <c r="F62" s="29">
        <f t="shared" si="0"/>
        <v>0</v>
      </c>
      <c r="G62" s="29"/>
      <c r="H62" s="29">
        <f t="shared" si="1"/>
        <v>0</v>
      </c>
      <c r="I62" s="29">
        <f t="shared" si="2"/>
        <v>0</v>
      </c>
    </row>
    <row r="63" spans="1:9" x14ac:dyDescent="0.25">
      <c r="A63" s="4">
        <v>60</v>
      </c>
      <c r="B63" s="4" t="s">
        <v>58</v>
      </c>
      <c r="C63" s="4" t="s">
        <v>133</v>
      </c>
      <c r="D63" s="4">
        <v>26</v>
      </c>
      <c r="E63" s="29"/>
      <c r="F63" s="29">
        <f t="shared" si="0"/>
        <v>0</v>
      </c>
      <c r="G63" s="29"/>
      <c r="H63" s="29">
        <f t="shared" si="1"/>
        <v>0</v>
      </c>
      <c r="I63" s="29">
        <f t="shared" si="2"/>
        <v>0</v>
      </c>
    </row>
    <row r="64" spans="1:9" x14ac:dyDescent="0.25">
      <c r="A64" s="4">
        <v>61</v>
      </c>
      <c r="B64" s="4" t="s">
        <v>59</v>
      </c>
      <c r="C64" s="4" t="s">
        <v>134</v>
      </c>
      <c r="D64" s="4">
        <v>20</v>
      </c>
      <c r="E64" s="29"/>
      <c r="F64" s="29">
        <f t="shared" si="0"/>
        <v>0</v>
      </c>
      <c r="G64" s="29"/>
      <c r="H64" s="29">
        <f t="shared" si="1"/>
        <v>0</v>
      </c>
      <c r="I64" s="29">
        <f t="shared" si="2"/>
        <v>0</v>
      </c>
    </row>
    <row r="65" spans="1:9" x14ac:dyDescent="0.25">
      <c r="A65" s="4">
        <v>62</v>
      </c>
      <c r="B65" s="4" t="s">
        <v>60</v>
      </c>
      <c r="C65" s="4" t="s">
        <v>134</v>
      </c>
      <c r="D65" s="4">
        <v>14</v>
      </c>
      <c r="E65" s="29"/>
      <c r="F65" s="29">
        <f t="shared" si="0"/>
        <v>0</v>
      </c>
      <c r="G65" s="29"/>
      <c r="H65" s="29">
        <f t="shared" si="1"/>
        <v>0</v>
      </c>
      <c r="I65" s="29">
        <f t="shared" si="2"/>
        <v>0</v>
      </c>
    </row>
    <row r="66" spans="1:9" x14ac:dyDescent="0.25">
      <c r="A66" s="4">
        <v>63</v>
      </c>
      <c r="B66" s="4" t="s">
        <v>61</v>
      </c>
      <c r="C66" s="4" t="s">
        <v>134</v>
      </c>
      <c r="D66" s="4">
        <v>22</v>
      </c>
      <c r="E66" s="29"/>
      <c r="F66" s="29">
        <f t="shared" si="0"/>
        <v>0</v>
      </c>
      <c r="G66" s="29"/>
      <c r="H66" s="29">
        <f t="shared" si="1"/>
        <v>0</v>
      </c>
      <c r="I66" s="29">
        <f t="shared" si="2"/>
        <v>0</v>
      </c>
    </row>
    <row r="67" spans="1:9" x14ac:dyDescent="0.25">
      <c r="A67" s="4">
        <v>64</v>
      </c>
      <c r="B67" s="4" t="s">
        <v>62</v>
      </c>
      <c r="C67" s="4" t="s">
        <v>134</v>
      </c>
      <c r="D67" s="4">
        <v>42</v>
      </c>
      <c r="E67" s="29"/>
      <c r="F67" s="29">
        <f t="shared" si="0"/>
        <v>0</v>
      </c>
      <c r="G67" s="29"/>
      <c r="H67" s="29">
        <f t="shared" si="1"/>
        <v>0</v>
      </c>
      <c r="I67" s="29">
        <f t="shared" si="2"/>
        <v>0</v>
      </c>
    </row>
    <row r="68" spans="1:9" x14ac:dyDescent="0.25">
      <c r="A68" s="4">
        <v>65</v>
      </c>
      <c r="B68" s="4" t="s">
        <v>243</v>
      </c>
      <c r="C68" s="4" t="s">
        <v>241</v>
      </c>
      <c r="D68" s="6">
        <v>0.5</v>
      </c>
      <c r="E68" s="29"/>
      <c r="F68" s="29">
        <f>SUM(F64:F67)*D68</f>
        <v>0</v>
      </c>
      <c r="G68" s="29"/>
      <c r="H68" s="29">
        <f t="shared" si="1"/>
        <v>0</v>
      </c>
      <c r="I68" s="29">
        <f>H68+F68</f>
        <v>0</v>
      </c>
    </row>
    <row r="69" spans="1:9" x14ac:dyDescent="0.25">
      <c r="A69" s="4">
        <v>66</v>
      </c>
      <c r="B69" s="4" t="s">
        <v>244</v>
      </c>
      <c r="C69" s="4"/>
      <c r="D69" s="6">
        <v>0.35</v>
      </c>
      <c r="E69" s="29"/>
      <c r="F69" s="29">
        <f>SUM(F64:F67)*D69</f>
        <v>0</v>
      </c>
      <c r="G69" s="29"/>
      <c r="H69" s="29">
        <f t="shared" ref="H69:H132" si="3">G69*D69</f>
        <v>0</v>
      </c>
      <c r="I69" s="29">
        <f>H69+F69</f>
        <v>0</v>
      </c>
    </row>
    <row r="70" spans="1:9" s="1" customFormat="1" ht="27.75" customHeight="1" x14ac:dyDescent="0.25">
      <c r="A70" s="4">
        <v>67</v>
      </c>
      <c r="B70" s="5" t="s">
        <v>63</v>
      </c>
      <c r="C70" s="5" t="s">
        <v>134</v>
      </c>
      <c r="D70" s="5">
        <v>20</v>
      </c>
      <c r="E70" s="29"/>
      <c r="F70" s="29">
        <f t="shared" si="0"/>
        <v>0</v>
      </c>
      <c r="G70" s="29"/>
      <c r="H70" s="29">
        <f t="shared" si="3"/>
        <v>0</v>
      </c>
      <c r="I70" s="29">
        <f t="shared" si="2"/>
        <v>0</v>
      </c>
    </row>
    <row r="71" spans="1:9" s="1" customFormat="1" ht="27.75" customHeight="1" x14ac:dyDescent="0.25">
      <c r="A71" s="4">
        <v>68</v>
      </c>
      <c r="B71" s="5" t="s">
        <v>64</v>
      </c>
      <c r="C71" s="5" t="s">
        <v>134</v>
      </c>
      <c r="D71" s="5">
        <v>15</v>
      </c>
      <c r="E71" s="29"/>
      <c r="F71" s="29">
        <f t="shared" si="0"/>
        <v>0</v>
      </c>
      <c r="G71" s="29"/>
      <c r="H71" s="29">
        <f t="shared" si="3"/>
        <v>0</v>
      </c>
      <c r="I71" s="29">
        <f t="shared" si="2"/>
        <v>0</v>
      </c>
    </row>
    <row r="72" spans="1:9" x14ac:dyDescent="0.25">
      <c r="A72" s="4">
        <v>69</v>
      </c>
      <c r="B72" s="4" t="s">
        <v>65</v>
      </c>
      <c r="C72" s="4" t="s">
        <v>134</v>
      </c>
      <c r="D72" s="4">
        <v>14</v>
      </c>
      <c r="E72" s="29"/>
      <c r="F72" s="29">
        <f t="shared" ref="F72:F133" si="4">E72*D72</f>
        <v>0</v>
      </c>
      <c r="G72" s="29"/>
      <c r="H72" s="29">
        <f t="shared" si="3"/>
        <v>0</v>
      </c>
      <c r="I72" s="29">
        <f t="shared" ref="I72:I133" si="5">H72+F72</f>
        <v>0</v>
      </c>
    </row>
    <row r="73" spans="1:9" x14ac:dyDescent="0.25">
      <c r="A73" s="4">
        <v>70</v>
      </c>
      <c r="B73" s="4" t="s">
        <v>66</v>
      </c>
      <c r="C73" s="4" t="s">
        <v>134</v>
      </c>
      <c r="D73" s="4">
        <v>27</v>
      </c>
      <c r="E73" s="29"/>
      <c r="F73" s="29">
        <f t="shared" si="4"/>
        <v>0</v>
      </c>
      <c r="G73" s="29"/>
      <c r="H73" s="29">
        <f t="shared" si="3"/>
        <v>0</v>
      </c>
      <c r="I73" s="29">
        <f t="shared" si="5"/>
        <v>0</v>
      </c>
    </row>
    <row r="74" spans="1:9" x14ac:dyDescent="0.25">
      <c r="A74" s="4">
        <v>71</v>
      </c>
      <c r="B74" s="4" t="s">
        <v>67</v>
      </c>
      <c r="C74" s="4" t="s">
        <v>133</v>
      </c>
      <c r="D74" s="4">
        <v>2</v>
      </c>
      <c r="E74" s="29"/>
      <c r="F74" s="29">
        <f t="shared" si="4"/>
        <v>0</v>
      </c>
      <c r="G74" s="29"/>
      <c r="H74" s="29">
        <f t="shared" si="3"/>
        <v>0</v>
      </c>
      <c r="I74" s="29">
        <f t="shared" si="5"/>
        <v>0</v>
      </c>
    </row>
    <row r="75" spans="1:9" x14ac:dyDescent="0.25">
      <c r="A75" s="4">
        <v>72</v>
      </c>
      <c r="B75" s="4" t="s">
        <v>68</v>
      </c>
      <c r="C75" s="4" t="s">
        <v>133</v>
      </c>
      <c r="D75" s="4">
        <v>2</v>
      </c>
      <c r="E75" s="29"/>
      <c r="F75" s="29">
        <f t="shared" si="4"/>
        <v>0</v>
      </c>
      <c r="G75" s="29"/>
      <c r="H75" s="29">
        <f t="shared" si="3"/>
        <v>0</v>
      </c>
      <c r="I75" s="29">
        <f t="shared" si="5"/>
        <v>0</v>
      </c>
    </row>
    <row r="76" spans="1:9" x14ac:dyDescent="0.25">
      <c r="A76" s="4">
        <v>73</v>
      </c>
      <c r="B76" s="4" t="s">
        <v>69</v>
      </c>
      <c r="C76" s="4" t="s">
        <v>133</v>
      </c>
      <c r="D76" s="4">
        <v>2</v>
      </c>
      <c r="E76" s="29"/>
      <c r="F76" s="29">
        <f t="shared" si="4"/>
        <v>0</v>
      </c>
      <c r="G76" s="29"/>
      <c r="H76" s="29">
        <f t="shared" si="3"/>
        <v>0</v>
      </c>
      <c r="I76" s="29">
        <f t="shared" si="5"/>
        <v>0</v>
      </c>
    </row>
    <row r="77" spans="1:9" x14ac:dyDescent="0.25">
      <c r="A77" s="4">
        <v>74</v>
      </c>
      <c r="B77" s="4" t="s">
        <v>70</v>
      </c>
      <c r="C77" s="4" t="s">
        <v>133</v>
      </c>
      <c r="D77" s="4">
        <v>1</v>
      </c>
      <c r="E77" s="29"/>
      <c r="F77" s="29">
        <f t="shared" si="4"/>
        <v>0</v>
      </c>
      <c r="G77" s="29"/>
      <c r="H77" s="29">
        <f t="shared" si="3"/>
        <v>0</v>
      </c>
      <c r="I77" s="29">
        <f t="shared" si="5"/>
        <v>0</v>
      </c>
    </row>
    <row r="78" spans="1:9" x14ac:dyDescent="0.25">
      <c r="A78" s="4">
        <v>75</v>
      </c>
      <c r="B78" s="4" t="s">
        <v>71</v>
      </c>
      <c r="C78" s="4" t="s">
        <v>133</v>
      </c>
      <c r="D78" s="4">
        <v>1</v>
      </c>
      <c r="E78" s="29"/>
      <c r="F78" s="29">
        <f t="shared" si="4"/>
        <v>0</v>
      </c>
      <c r="G78" s="29"/>
      <c r="H78" s="29">
        <f t="shared" si="3"/>
        <v>0</v>
      </c>
      <c r="I78" s="29">
        <f t="shared" si="5"/>
        <v>0</v>
      </c>
    </row>
    <row r="79" spans="1:9" x14ac:dyDescent="0.25">
      <c r="A79" s="4">
        <v>76</v>
      </c>
      <c r="B79" s="4" t="s">
        <v>72</v>
      </c>
      <c r="C79" s="4" t="s">
        <v>133</v>
      </c>
      <c r="D79" s="4">
        <v>1</v>
      </c>
      <c r="E79" s="29"/>
      <c r="F79" s="29">
        <f t="shared" si="4"/>
        <v>0</v>
      </c>
      <c r="G79" s="29"/>
      <c r="H79" s="29">
        <f t="shared" si="3"/>
        <v>0</v>
      </c>
      <c r="I79" s="29">
        <f t="shared" si="5"/>
        <v>0</v>
      </c>
    </row>
    <row r="80" spans="1:9" x14ac:dyDescent="0.25">
      <c r="A80" s="4">
        <v>77</v>
      </c>
      <c r="B80" s="4" t="s">
        <v>73</v>
      </c>
      <c r="C80" s="4" t="s">
        <v>133</v>
      </c>
      <c r="D80" s="4">
        <v>1</v>
      </c>
      <c r="E80" s="29"/>
      <c r="F80" s="29">
        <f t="shared" si="4"/>
        <v>0</v>
      </c>
      <c r="G80" s="29"/>
      <c r="H80" s="29">
        <f t="shared" si="3"/>
        <v>0</v>
      </c>
      <c r="I80" s="29">
        <f t="shared" si="5"/>
        <v>0</v>
      </c>
    </row>
    <row r="81" spans="1:9" x14ac:dyDescent="0.25">
      <c r="A81" s="4">
        <v>78</v>
      </c>
      <c r="B81" s="4" t="s">
        <v>74</v>
      </c>
      <c r="C81" s="4" t="s">
        <v>133</v>
      </c>
      <c r="D81" s="4">
        <v>3</v>
      </c>
      <c r="E81" s="29"/>
      <c r="F81" s="29">
        <f t="shared" si="4"/>
        <v>0</v>
      </c>
      <c r="G81" s="29"/>
      <c r="H81" s="29">
        <f t="shared" si="3"/>
        <v>0</v>
      </c>
      <c r="I81" s="29">
        <f t="shared" si="5"/>
        <v>0</v>
      </c>
    </row>
    <row r="82" spans="1:9" x14ac:dyDescent="0.25">
      <c r="A82" s="4">
        <v>79</v>
      </c>
      <c r="B82" s="4" t="s">
        <v>75</v>
      </c>
      <c r="C82" s="4" t="s">
        <v>133</v>
      </c>
      <c r="D82" s="4">
        <v>4</v>
      </c>
      <c r="E82" s="29"/>
      <c r="F82" s="29">
        <f t="shared" si="4"/>
        <v>0</v>
      </c>
      <c r="G82" s="29"/>
      <c r="H82" s="29">
        <f t="shared" si="3"/>
        <v>0</v>
      </c>
      <c r="I82" s="29">
        <f t="shared" si="5"/>
        <v>0</v>
      </c>
    </row>
    <row r="83" spans="1:9" x14ac:dyDescent="0.25">
      <c r="A83" s="4">
        <v>80</v>
      </c>
      <c r="B83" s="4" t="s">
        <v>76</v>
      </c>
      <c r="C83" s="4" t="s">
        <v>133</v>
      </c>
      <c r="D83" s="4">
        <v>16</v>
      </c>
      <c r="E83" s="29"/>
      <c r="F83" s="29">
        <f t="shared" si="4"/>
        <v>0</v>
      </c>
      <c r="G83" s="29"/>
      <c r="H83" s="29">
        <f t="shared" si="3"/>
        <v>0</v>
      </c>
      <c r="I83" s="29">
        <f t="shared" si="5"/>
        <v>0</v>
      </c>
    </row>
    <row r="84" spans="1:9" x14ac:dyDescent="0.25">
      <c r="A84" s="4">
        <v>81</v>
      </c>
      <c r="B84" s="4" t="s">
        <v>77</v>
      </c>
      <c r="C84" s="4" t="s">
        <v>133</v>
      </c>
      <c r="D84" s="4">
        <v>13</v>
      </c>
      <c r="E84" s="29"/>
      <c r="F84" s="29">
        <f t="shared" si="4"/>
        <v>0</v>
      </c>
      <c r="G84" s="29"/>
      <c r="H84" s="29">
        <f t="shared" si="3"/>
        <v>0</v>
      </c>
      <c r="I84" s="29">
        <f t="shared" si="5"/>
        <v>0</v>
      </c>
    </row>
    <row r="85" spans="1:9" x14ac:dyDescent="0.25">
      <c r="A85" s="4">
        <v>82</v>
      </c>
      <c r="B85" s="4" t="s">
        <v>78</v>
      </c>
      <c r="C85" s="4" t="s">
        <v>133</v>
      </c>
      <c r="D85" s="4">
        <v>9</v>
      </c>
      <c r="E85" s="29"/>
      <c r="F85" s="29">
        <f t="shared" si="4"/>
        <v>0</v>
      </c>
      <c r="G85" s="29"/>
      <c r="H85" s="29">
        <f t="shared" si="3"/>
        <v>0</v>
      </c>
      <c r="I85" s="29">
        <f t="shared" si="5"/>
        <v>0</v>
      </c>
    </row>
    <row r="86" spans="1:9" x14ac:dyDescent="0.25">
      <c r="A86" s="4">
        <v>83</v>
      </c>
      <c r="B86" s="4" t="s">
        <v>79</v>
      </c>
      <c r="C86" s="4" t="s">
        <v>133</v>
      </c>
      <c r="D86" s="4">
        <v>3</v>
      </c>
      <c r="E86" s="29"/>
      <c r="F86" s="29">
        <f t="shared" si="4"/>
        <v>0</v>
      </c>
      <c r="G86" s="29"/>
      <c r="H86" s="29">
        <f t="shared" si="3"/>
        <v>0</v>
      </c>
      <c r="I86" s="29">
        <f t="shared" si="5"/>
        <v>0</v>
      </c>
    </row>
    <row r="87" spans="1:9" x14ac:dyDescent="0.25">
      <c r="A87" s="4">
        <v>84</v>
      </c>
      <c r="B87" s="4" t="s">
        <v>80</v>
      </c>
      <c r="C87" s="4" t="s">
        <v>133</v>
      </c>
      <c r="D87" s="4">
        <v>8</v>
      </c>
      <c r="E87" s="29"/>
      <c r="F87" s="29">
        <f t="shared" si="4"/>
        <v>0</v>
      </c>
      <c r="G87" s="29"/>
      <c r="H87" s="29">
        <f t="shared" si="3"/>
        <v>0</v>
      </c>
      <c r="I87" s="29">
        <f t="shared" si="5"/>
        <v>0</v>
      </c>
    </row>
    <row r="88" spans="1:9" x14ac:dyDescent="0.25">
      <c r="A88" s="4">
        <v>85</v>
      </c>
      <c r="B88" s="4" t="s">
        <v>81</v>
      </c>
      <c r="C88" s="4" t="s">
        <v>133</v>
      </c>
      <c r="D88" s="4">
        <v>12</v>
      </c>
      <c r="E88" s="29"/>
      <c r="F88" s="29">
        <f t="shared" si="4"/>
        <v>0</v>
      </c>
      <c r="G88" s="29"/>
      <c r="H88" s="29">
        <f t="shared" si="3"/>
        <v>0</v>
      </c>
      <c r="I88" s="29">
        <f t="shared" si="5"/>
        <v>0</v>
      </c>
    </row>
    <row r="89" spans="1:9" x14ac:dyDescent="0.25">
      <c r="A89" s="4">
        <v>86</v>
      </c>
      <c r="B89" s="4" t="s">
        <v>82</v>
      </c>
      <c r="C89" s="4" t="s">
        <v>133</v>
      </c>
      <c r="D89" s="4">
        <v>2</v>
      </c>
      <c r="E89" s="29"/>
      <c r="F89" s="29">
        <f t="shared" si="4"/>
        <v>0</v>
      </c>
      <c r="G89" s="29"/>
      <c r="H89" s="29">
        <f t="shared" si="3"/>
        <v>0</v>
      </c>
      <c r="I89" s="29">
        <f t="shared" si="5"/>
        <v>0</v>
      </c>
    </row>
    <row r="90" spans="1:9" x14ac:dyDescent="0.25">
      <c r="A90" s="4">
        <v>87</v>
      </c>
      <c r="B90" s="4" t="s">
        <v>83</v>
      </c>
      <c r="C90" s="4" t="s">
        <v>133</v>
      </c>
      <c r="D90" s="4">
        <v>4</v>
      </c>
      <c r="E90" s="29"/>
      <c r="F90" s="29">
        <f t="shared" si="4"/>
        <v>0</v>
      </c>
      <c r="G90" s="29"/>
      <c r="H90" s="29">
        <f t="shared" si="3"/>
        <v>0</v>
      </c>
      <c r="I90" s="29">
        <f t="shared" si="5"/>
        <v>0</v>
      </c>
    </row>
    <row r="91" spans="1:9" x14ac:dyDescent="0.25">
      <c r="A91" s="4">
        <v>88</v>
      </c>
      <c r="B91" s="4" t="s">
        <v>84</v>
      </c>
      <c r="C91" s="4" t="s">
        <v>133</v>
      </c>
      <c r="D91" s="4">
        <v>2</v>
      </c>
      <c r="E91" s="29"/>
      <c r="F91" s="29">
        <f t="shared" si="4"/>
        <v>0</v>
      </c>
      <c r="G91" s="29"/>
      <c r="H91" s="29">
        <f t="shared" si="3"/>
        <v>0</v>
      </c>
      <c r="I91" s="29">
        <f t="shared" si="5"/>
        <v>0</v>
      </c>
    </row>
    <row r="92" spans="1:9" x14ac:dyDescent="0.25">
      <c r="A92" s="4">
        <v>89</v>
      </c>
      <c r="B92" s="4" t="s">
        <v>85</v>
      </c>
      <c r="C92" s="4" t="s">
        <v>133</v>
      </c>
      <c r="D92" s="4">
        <v>2</v>
      </c>
      <c r="E92" s="29"/>
      <c r="F92" s="29">
        <f t="shared" si="4"/>
        <v>0</v>
      </c>
      <c r="G92" s="29"/>
      <c r="H92" s="29">
        <f t="shared" si="3"/>
        <v>0</v>
      </c>
      <c r="I92" s="29">
        <f t="shared" si="5"/>
        <v>0</v>
      </c>
    </row>
    <row r="93" spans="1:9" x14ac:dyDescent="0.25">
      <c r="A93" s="4">
        <v>90</v>
      </c>
      <c r="B93" s="4" t="s">
        <v>86</v>
      </c>
      <c r="C93" s="4" t="s">
        <v>133</v>
      </c>
      <c r="D93" s="4">
        <v>9</v>
      </c>
      <c r="E93" s="29"/>
      <c r="F93" s="29">
        <f t="shared" si="4"/>
        <v>0</v>
      </c>
      <c r="G93" s="29"/>
      <c r="H93" s="29">
        <f t="shared" si="3"/>
        <v>0</v>
      </c>
      <c r="I93" s="29">
        <f t="shared" si="5"/>
        <v>0</v>
      </c>
    </row>
    <row r="94" spans="1:9" x14ac:dyDescent="0.25">
      <c r="A94" s="4">
        <v>91</v>
      </c>
      <c r="B94" s="4" t="s">
        <v>87</v>
      </c>
      <c r="C94" s="4" t="s">
        <v>133</v>
      </c>
      <c r="D94" s="4">
        <v>3</v>
      </c>
      <c r="E94" s="29"/>
      <c r="F94" s="29">
        <f t="shared" si="4"/>
        <v>0</v>
      </c>
      <c r="G94" s="29"/>
      <c r="H94" s="29">
        <f t="shared" si="3"/>
        <v>0</v>
      </c>
      <c r="I94" s="29">
        <f t="shared" si="5"/>
        <v>0</v>
      </c>
    </row>
    <row r="95" spans="1:9" x14ac:dyDescent="0.25">
      <c r="A95" s="4">
        <v>92</v>
      </c>
      <c r="B95" s="4" t="s">
        <v>88</v>
      </c>
      <c r="C95" s="4" t="s">
        <v>133</v>
      </c>
      <c r="D95" s="4">
        <v>3</v>
      </c>
      <c r="E95" s="29"/>
      <c r="F95" s="29">
        <f t="shared" si="4"/>
        <v>0</v>
      </c>
      <c r="G95" s="29"/>
      <c r="H95" s="29">
        <f t="shared" si="3"/>
        <v>0</v>
      </c>
      <c r="I95" s="29">
        <f t="shared" si="5"/>
        <v>0</v>
      </c>
    </row>
    <row r="96" spans="1:9" x14ac:dyDescent="0.25">
      <c r="A96" s="4">
        <v>93</v>
      </c>
      <c r="B96" s="4" t="s">
        <v>89</v>
      </c>
      <c r="C96" s="4" t="s">
        <v>133</v>
      </c>
      <c r="D96" s="4">
        <v>3</v>
      </c>
      <c r="E96" s="29"/>
      <c r="F96" s="29">
        <f t="shared" si="4"/>
        <v>0</v>
      </c>
      <c r="G96" s="29"/>
      <c r="H96" s="29">
        <f t="shared" si="3"/>
        <v>0</v>
      </c>
      <c r="I96" s="29">
        <f t="shared" si="5"/>
        <v>0</v>
      </c>
    </row>
    <row r="97" spans="1:9" x14ac:dyDescent="0.25">
      <c r="A97" s="4">
        <v>94</v>
      </c>
      <c r="B97" s="4" t="s">
        <v>90</v>
      </c>
      <c r="C97" s="4" t="s">
        <v>133</v>
      </c>
      <c r="D97" s="4">
        <v>2</v>
      </c>
      <c r="E97" s="29"/>
      <c r="F97" s="29">
        <f t="shared" si="4"/>
        <v>0</v>
      </c>
      <c r="G97" s="29"/>
      <c r="H97" s="29">
        <f t="shared" si="3"/>
        <v>0</v>
      </c>
      <c r="I97" s="29">
        <f t="shared" si="5"/>
        <v>0</v>
      </c>
    </row>
    <row r="98" spans="1:9" s="1" customFormat="1" ht="27.75" customHeight="1" x14ac:dyDescent="0.25">
      <c r="A98" s="4">
        <v>95</v>
      </c>
      <c r="B98" s="5" t="s">
        <v>91</v>
      </c>
      <c r="C98" s="5" t="s">
        <v>134</v>
      </c>
      <c r="D98" s="5">
        <v>35</v>
      </c>
      <c r="E98" s="29"/>
      <c r="F98" s="29">
        <f t="shared" si="4"/>
        <v>0</v>
      </c>
      <c r="G98" s="29"/>
      <c r="H98" s="29">
        <f t="shared" si="3"/>
        <v>0</v>
      </c>
      <c r="I98" s="29">
        <f t="shared" si="5"/>
        <v>0</v>
      </c>
    </row>
    <row r="99" spans="1:9" s="1" customFormat="1" ht="27.75" customHeight="1" x14ac:dyDescent="0.25">
      <c r="A99" s="4">
        <v>96</v>
      </c>
      <c r="B99" s="5" t="s">
        <v>92</v>
      </c>
      <c r="C99" s="5" t="s">
        <v>133</v>
      </c>
      <c r="D99" s="5">
        <v>72</v>
      </c>
      <c r="E99" s="29"/>
      <c r="F99" s="29">
        <f t="shared" si="4"/>
        <v>0</v>
      </c>
      <c r="G99" s="29"/>
      <c r="H99" s="29">
        <f t="shared" si="3"/>
        <v>0</v>
      </c>
      <c r="I99" s="29">
        <f t="shared" si="5"/>
        <v>0</v>
      </c>
    </row>
    <row r="100" spans="1:9" s="1" customFormat="1" ht="27.75" customHeight="1" x14ac:dyDescent="0.25">
      <c r="A100" s="4">
        <v>97</v>
      </c>
      <c r="B100" s="5" t="s">
        <v>93</v>
      </c>
      <c r="C100" s="5" t="s">
        <v>133</v>
      </c>
      <c r="D100" s="5">
        <v>4</v>
      </c>
      <c r="E100" s="29"/>
      <c r="F100" s="29">
        <f t="shared" si="4"/>
        <v>0</v>
      </c>
      <c r="G100" s="29"/>
      <c r="H100" s="29">
        <f t="shared" si="3"/>
        <v>0</v>
      </c>
      <c r="I100" s="29">
        <f t="shared" si="5"/>
        <v>0</v>
      </c>
    </row>
    <row r="101" spans="1:9" x14ac:dyDescent="0.25">
      <c r="A101" s="4">
        <v>98</v>
      </c>
      <c r="B101" s="4" t="s">
        <v>94</v>
      </c>
      <c r="C101" s="5" t="s">
        <v>134</v>
      </c>
      <c r="D101" s="4">
        <v>20</v>
      </c>
      <c r="E101" s="29"/>
      <c r="F101" s="29">
        <f t="shared" si="4"/>
        <v>0</v>
      </c>
      <c r="G101" s="29"/>
      <c r="H101" s="29">
        <f t="shared" si="3"/>
        <v>0</v>
      </c>
      <c r="I101" s="29">
        <f t="shared" si="5"/>
        <v>0</v>
      </c>
    </row>
    <row r="102" spans="1:9" x14ac:dyDescent="0.25">
      <c r="A102" s="4">
        <v>99</v>
      </c>
      <c r="B102" s="4" t="s">
        <v>95</v>
      </c>
      <c r="C102" s="5" t="s">
        <v>134</v>
      </c>
      <c r="D102" s="4">
        <v>20</v>
      </c>
      <c r="E102" s="29"/>
      <c r="F102" s="29">
        <f t="shared" si="4"/>
        <v>0</v>
      </c>
      <c r="G102" s="29"/>
      <c r="H102" s="29">
        <f t="shared" si="3"/>
        <v>0</v>
      </c>
      <c r="I102" s="29">
        <f t="shared" si="5"/>
        <v>0</v>
      </c>
    </row>
    <row r="103" spans="1:9" x14ac:dyDescent="0.25">
      <c r="A103" s="4">
        <v>100</v>
      </c>
      <c r="B103" s="5" t="s">
        <v>136</v>
      </c>
      <c r="C103" s="5" t="s">
        <v>241</v>
      </c>
      <c r="D103" s="6">
        <v>0.35</v>
      </c>
      <c r="E103" s="29"/>
      <c r="F103" s="29">
        <f>(F101+F102)*D103</f>
        <v>0</v>
      </c>
      <c r="G103" s="29"/>
      <c r="H103" s="29">
        <f t="shared" si="3"/>
        <v>0</v>
      </c>
      <c r="I103" s="29">
        <f>H103+F103</f>
        <v>0</v>
      </c>
    </row>
    <row r="104" spans="1:9" x14ac:dyDescent="0.25">
      <c r="A104" s="4">
        <v>101</v>
      </c>
      <c r="B104" s="5" t="s">
        <v>137</v>
      </c>
      <c r="C104" s="5"/>
      <c r="D104" s="6">
        <v>0.2</v>
      </c>
      <c r="E104" s="29"/>
      <c r="F104" s="29">
        <f>(F102+F101)*D104</f>
        <v>0</v>
      </c>
      <c r="G104" s="29"/>
      <c r="H104" s="29">
        <f t="shared" si="3"/>
        <v>0</v>
      </c>
      <c r="I104" s="29">
        <f>H104+F104</f>
        <v>0</v>
      </c>
    </row>
    <row r="105" spans="1:9" x14ac:dyDescent="0.25">
      <c r="A105" s="4">
        <v>102</v>
      </c>
      <c r="B105" s="4" t="s">
        <v>96</v>
      </c>
      <c r="C105" s="5" t="s">
        <v>134</v>
      </c>
      <c r="D105" s="4">
        <v>7</v>
      </c>
      <c r="E105" s="29"/>
      <c r="F105" s="29">
        <f t="shared" si="4"/>
        <v>0</v>
      </c>
      <c r="G105" s="29"/>
      <c r="H105" s="29">
        <f t="shared" si="3"/>
        <v>0</v>
      </c>
      <c r="I105" s="29">
        <f t="shared" si="5"/>
        <v>0</v>
      </c>
    </row>
    <row r="106" spans="1:9" x14ac:dyDescent="0.25">
      <c r="A106" s="4">
        <v>103</v>
      </c>
      <c r="B106" s="4" t="s">
        <v>97</v>
      </c>
      <c r="C106" s="5" t="s">
        <v>133</v>
      </c>
      <c r="D106" s="4">
        <v>6</v>
      </c>
      <c r="E106" s="29"/>
      <c r="F106" s="29">
        <f t="shared" si="4"/>
        <v>0</v>
      </c>
      <c r="G106" s="29"/>
      <c r="H106" s="29">
        <f t="shared" si="3"/>
        <v>0</v>
      </c>
      <c r="I106" s="29">
        <f t="shared" si="5"/>
        <v>0</v>
      </c>
    </row>
    <row r="107" spans="1:9" x14ac:dyDescent="0.25">
      <c r="A107" s="4">
        <v>104</v>
      </c>
      <c r="B107" s="4" t="s">
        <v>98</v>
      </c>
      <c r="C107" s="5" t="s">
        <v>133</v>
      </c>
      <c r="D107" s="4">
        <v>2</v>
      </c>
      <c r="E107" s="29"/>
      <c r="F107" s="29">
        <f t="shared" si="4"/>
        <v>0</v>
      </c>
      <c r="G107" s="29"/>
      <c r="H107" s="29">
        <f t="shared" si="3"/>
        <v>0</v>
      </c>
      <c r="I107" s="29">
        <f t="shared" si="5"/>
        <v>0</v>
      </c>
    </row>
    <row r="108" spans="1:9" x14ac:dyDescent="0.25">
      <c r="A108" s="4">
        <v>105</v>
      </c>
      <c r="B108" s="4" t="s">
        <v>99</v>
      </c>
      <c r="C108" s="5" t="s">
        <v>133</v>
      </c>
      <c r="D108" s="4">
        <v>1</v>
      </c>
      <c r="E108" s="29"/>
      <c r="F108" s="29">
        <f t="shared" si="4"/>
        <v>0</v>
      </c>
      <c r="G108" s="29"/>
      <c r="H108" s="29">
        <f t="shared" si="3"/>
        <v>0</v>
      </c>
      <c r="I108" s="29">
        <f t="shared" si="5"/>
        <v>0</v>
      </c>
    </row>
    <row r="109" spans="1:9" s="1" customFormat="1" ht="27.75" customHeight="1" x14ac:dyDescent="0.25">
      <c r="A109" s="4">
        <v>106</v>
      </c>
      <c r="B109" s="5" t="s">
        <v>100</v>
      </c>
      <c r="C109" s="5" t="s">
        <v>133</v>
      </c>
      <c r="D109" s="5">
        <v>3</v>
      </c>
      <c r="E109" s="29"/>
      <c r="F109" s="29">
        <f t="shared" si="4"/>
        <v>0</v>
      </c>
      <c r="G109" s="29"/>
      <c r="H109" s="29">
        <f t="shared" si="3"/>
        <v>0</v>
      </c>
      <c r="I109" s="29">
        <f t="shared" si="5"/>
        <v>0</v>
      </c>
    </row>
    <row r="110" spans="1:9" s="1" customFormat="1" ht="27.75" customHeight="1" x14ac:dyDescent="0.25">
      <c r="A110" s="4">
        <v>107</v>
      </c>
      <c r="B110" s="5" t="s">
        <v>101</v>
      </c>
      <c r="C110" s="5" t="s">
        <v>133</v>
      </c>
      <c r="D110" s="5">
        <v>2</v>
      </c>
      <c r="E110" s="29"/>
      <c r="F110" s="29">
        <f t="shared" si="4"/>
        <v>0</v>
      </c>
      <c r="G110" s="29"/>
      <c r="H110" s="29">
        <f t="shared" si="3"/>
        <v>0</v>
      </c>
      <c r="I110" s="29">
        <f t="shared" si="5"/>
        <v>0</v>
      </c>
    </row>
    <row r="111" spans="1:9" x14ac:dyDescent="0.25">
      <c r="A111" s="4">
        <v>108</v>
      </c>
      <c r="B111" s="4" t="s">
        <v>102</v>
      </c>
      <c r="C111" s="5" t="s">
        <v>133</v>
      </c>
      <c r="D111" s="4">
        <v>1</v>
      </c>
      <c r="E111" s="29"/>
      <c r="F111" s="29">
        <f t="shared" si="4"/>
        <v>0</v>
      </c>
      <c r="G111" s="29"/>
      <c r="H111" s="29">
        <f t="shared" si="3"/>
        <v>0</v>
      </c>
      <c r="I111" s="29">
        <f t="shared" si="5"/>
        <v>0</v>
      </c>
    </row>
    <row r="112" spans="1:9" x14ac:dyDescent="0.25">
      <c r="A112" s="4">
        <v>109</v>
      </c>
      <c r="B112" s="4" t="s">
        <v>103</v>
      </c>
      <c r="C112" s="5" t="s">
        <v>133</v>
      </c>
      <c r="D112" s="4">
        <v>1</v>
      </c>
      <c r="E112" s="29"/>
      <c r="F112" s="29">
        <f t="shared" si="4"/>
        <v>0</v>
      </c>
      <c r="G112" s="29"/>
      <c r="H112" s="29">
        <f t="shared" si="3"/>
        <v>0</v>
      </c>
      <c r="I112" s="29">
        <f t="shared" si="5"/>
        <v>0</v>
      </c>
    </row>
    <row r="113" spans="1:9" x14ac:dyDescent="0.25">
      <c r="A113" s="4">
        <v>110</v>
      </c>
      <c r="B113" s="4" t="s">
        <v>104</v>
      </c>
      <c r="C113" s="5" t="s">
        <v>133</v>
      </c>
      <c r="D113" s="4">
        <v>1</v>
      </c>
      <c r="E113" s="29"/>
      <c r="F113" s="29">
        <f t="shared" si="4"/>
        <v>0</v>
      </c>
      <c r="G113" s="29"/>
      <c r="H113" s="29">
        <f t="shared" si="3"/>
        <v>0</v>
      </c>
      <c r="I113" s="29">
        <f t="shared" si="5"/>
        <v>0</v>
      </c>
    </row>
    <row r="114" spans="1:9" s="1" customFormat="1" ht="27.75" customHeight="1" x14ac:dyDescent="0.25">
      <c r="A114" s="4">
        <v>111</v>
      </c>
      <c r="B114" s="5" t="s">
        <v>105</v>
      </c>
      <c r="C114" s="5" t="s">
        <v>133</v>
      </c>
      <c r="D114" s="5">
        <v>1</v>
      </c>
      <c r="E114" s="29"/>
      <c r="F114" s="29">
        <f t="shared" si="4"/>
        <v>0</v>
      </c>
      <c r="G114" s="29"/>
      <c r="H114" s="29">
        <f t="shared" si="3"/>
        <v>0</v>
      </c>
      <c r="I114" s="29">
        <f t="shared" si="5"/>
        <v>0</v>
      </c>
    </row>
    <row r="115" spans="1:9" x14ac:dyDescent="0.25">
      <c r="A115" s="4">
        <v>112</v>
      </c>
      <c r="B115" s="4" t="s">
        <v>106</v>
      </c>
      <c r="C115" s="5" t="s">
        <v>133</v>
      </c>
      <c r="D115" s="4">
        <v>1</v>
      </c>
      <c r="E115" s="29"/>
      <c r="F115" s="29">
        <f t="shared" si="4"/>
        <v>0</v>
      </c>
      <c r="G115" s="29"/>
      <c r="H115" s="29">
        <f t="shared" si="3"/>
        <v>0</v>
      </c>
      <c r="I115" s="29">
        <f t="shared" si="5"/>
        <v>0</v>
      </c>
    </row>
    <row r="116" spans="1:9" x14ac:dyDescent="0.25">
      <c r="A116" s="4">
        <v>113</v>
      </c>
      <c r="B116" s="4" t="s">
        <v>107</v>
      </c>
      <c r="C116" s="5" t="s">
        <v>133</v>
      </c>
      <c r="D116" s="4">
        <v>7</v>
      </c>
      <c r="E116" s="29"/>
      <c r="F116" s="29">
        <f t="shared" si="4"/>
        <v>0</v>
      </c>
      <c r="G116" s="29"/>
      <c r="H116" s="29">
        <f t="shared" si="3"/>
        <v>0</v>
      </c>
      <c r="I116" s="29">
        <f t="shared" si="5"/>
        <v>0</v>
      </c>
    </row>
    <row r="117" spans="1:9" x14ac:dyDescent="0.25">
      <c r="A117" s="4">
        <v>114</v>
      </c>
      <c r="B117" s="4" t="s">
        <v>108</v>
      </c>
      <c r="C117" s="5" t="s">
        <v>133</v>
      </c>
      <c r="D117" s="4">
        <v>2</v>
      </c>
      <c r="E117" s="29"/>
      <c r="F117" s="29">
        <f t="shared" si="4"/>
        <v>0</v>
      </c>
      <c r="G117" s="29"/>
      <c r="H117" s="29">
        <f t="shared" si="3"/>
        <v>0</v>
      </c>
      <c r="I117" s="29">
        <f t="shared" si="5"/>
        <v>0</v>
      </c>
    </row>
    <row r="118" spans="1:9" x14ac:dyDescent="0.25">
      <c r="A118" s="4">
        <v>115</v>
      </c>
      <c r="B118" s="4" t="s">
        <v>109</v>
      </c>
      <c r="C118" s="5" t="s">
        <v>133</v>
      </c>
      <c r="D118" s="4">
        <v>2</v>
      </c>
      <c r="E118" s="29"/>
      <c r="F118" s="29">
        <f t="shared" si="4"/>
        <v>0</v>
      </c>
      <c r="G118" s="29"/>
      <c r="H118" s="29">
        <f t="shared" si="3"/>
        <v>0</v>
      </c>
      <c r="I118" s="29">
        <f t="shared" si="5"/>
        <v>0</v>
      </c>
    </row>
    <row r="119" spans="1:9" x14ac:dyDescent="0.25">
      <c r="A119" s="4">
        <v>116</v>
      </c>
      <c r="B119" s="4" t="s">
        <v>110</v>
      </c>
      <c r="C119" s="5" t="s">
        <v>133</v>
      </c>
      <c r="D119" s="4">
        <v>1</v>
      </c>
      <c r="E119" s="29"/>
      <c r="F119" s="29">
        <f t="shared" si="4"/>
        <v>0</v>
      </c>
      <c r="G119" s="29"/>
      <c r="H119" s="29">
        <f t="shared" si="3"/>
        <v>0</v>
      </c>
      <c r="I119" s="29">
        <f t="shared" si="5"/>
        <v>0</v>
      </c>
    </row>
    <row r="120" spans="1:9" x14ac:dyDescent="0.25">
      <c r="A120" s="4">
        <v>117</v>
      </c>
      <c r="B120" s="4" t="s">
        <v>111</v>
      </c>
      <c r="C120" s="5" t="s">
        <v>133</v>
      </c>
      <c r="D120" s="4">
        <v>1</v>
      </c>
      <c r="E120" s="29"/>
      <c r="F120" s="29">
        <f t="shared" si="4"/>
        <v>0</v>
      </c>
      <c r="G120" s="29"/>
      <c r="H120" s="29">
        <f t="shared" si="3"/>
        <v>0</v>
      </c>
      <c r="I120" s="29">
        <f t="shared" si="5"/>
        <v>0</v>
      </c>
    </row>
    <row r="121" spans="1:9" x14ac:dyDescent="0.25">
      <c r="A121" s="4">
        <v>118</v>
      </c>
      <c r="B121" s="4" t="s">
        <v>112</v>
      </c>
      <c r="C121" s="5" t="s">
        <v>133</v>
      </c>
      <c r="D121" s="4">
        <v>1</v>
      </c>
      <c r="E121" s="29"/>
      <c r="F121" s="29">
        <f t="shared" si="4"/>
        <v>0</v>
      </c>
      <c r="G121" s="29"/>
      <c r="H121" s="29">
        <f t="shared" si="3"/>
        <v>0</v>
      </c>
      <c r="I121" s="29">
        <f t="shared" si="5"/>
        <v>0</v>
      </c>
    </row>
    <row r="122" spans="1:9" x14ac:dyDescent="0.25">
      <c r="A122" s="4">
        <v>119</v>
      </c>
      <c r="B122" s="4" t="s">
        <v>113</v>
      </c>
      <c r="C122" s="5" t="s">
        <v>133</v>
      </c>
      <c r="D122" s="4">
        <v>1</v>
      </c>
      <c r="E122" s="29"/>
      <c r="F122" s="29">
        <f t="shared" si="4"/>
        <v>0</v>
      </c>
      <c r="G122" s="29"/>
      <c r="H122" s="29">
        <f t="shared" si="3"/>
        <v>0</v>
      </c>
      <c r="I122" s="29">
        <f t="shared" si="5"/>
        <v>0</v>
      </c>
    </row>
    <row r="123" spans="1:9" x14ac:dyDescent="0.25">
      <c r="A123" s="4">
        <v>120</v>
      </c>
      <c r="B123" s="4" t="s">
        <v>114</v>
      </c>
      <c r="C123" s="5" t="s">
        <v>133</v>
      </c>
      <c r="D123" s="4">
        <v>1</v>
      </c>
      <c r="E123" s="29"/>
      <c r="F123" s="29">
        <f t="shared" si="4"/>
        <v>0</v>
      </c>
      <c r="G123" s="29"/>
      <c r="H123" s="29">
        <f t="shared" si="3"/>
        <v>0</v>
      </c>
      <c r="I123" s="29">
        <f t="shared" si="5"/>
        <v>0</v>
      </c>
    </row>
    <row r="124" spans="1:9" s="1" customFormat="1" ht="27.75" customHeight="1" x14ac:dyDescent="0.25">
      <c r="A124" s="4">
        <v>121</v>
      </c>
      <c r="B124" s="5" t="s">
        <v>115</v>
      </c>
      <c r="C124" s="5" t="s">
        <v>134</v>
      </c>
      <c r="D124" s="5">
        <v>15</v>
      </c>
      <c r="E124" s="29"/>
      <c r="F124" s="29">
        <f t="shared" si="4"/>
        <v>0</v>
      </c>
      <c r="G124" s="29"/>
      <c r="H124" s="29">
        <f t="shared" si="3"/>
        <v>0</v>
      </c>
      <c r="I124" s="29">
        <f t="shared" si="5"/>
        <v>0</v>
      </c>
    </row>
    <row r="125" spans="1:9" s="1" customFormat="1" ht="27.75" customHeight="1" x14ac:dyDescent="0.25">
      <c r="A125" s="4">
        <v>122</v>
      </c>
      <c r="B125" s="5" t="s">
        <v>116</v>
      </c>
      <c r="C125" s="5" t="s">
        <v>134</v>
      </c>
      <c r="D125" s="5">
        <v>20</v>
      </c>
      <c r="E125" s="29"/>
      <c r="F125" s="29">
        <f t="shared" si="4"/>
        <v>0</v>
      </c>
      <c r="G125" s="29"/>
      <c r="H125" s="29">
        <f t="shared" si="3"/>
        <v>0</v>
      </c>
      <c r="I125" s="29">
        <f t="shared" si="5"/>
        <v>0</v>
      </c>
    </row>
    <row r="126" spans="1:9" s="1" customFormat="1" ht="27.75" customHeight="1" x14ac:dyDescent="0.25">
      <c r="A126" s="4">
        <v>123</v>
      </c>
      <c r="B126" s="5" t="s">
        <v>117</v>
      </c>
      <c r="C126" s="5" t="s">
        <v>134</v>
      </c>
      <c r="D126" s="5">
        <v>20</v>
      </c>
      <c r="E126" s="29"/>
      <c r="F126" s="29">
        <f t="shared" si="4"/>
        <v>0</v>
      </c>
      <c r="G126" s="29"/>
      <c r="H126" s="29">
        <f t="shared" si="3"/>
        <v>0</v>
      </c>
      <c r="I126" s="29">
        <f t="shared" si="5"/>
        <v>0</v>
      </c>
    </row>
    <row r="127" spans="1:9" s="1" customFormat="1" ht="27.75" customHeight="1" x14ac:dyDescent="0.25">
      <c r="A127" s="4">
        <v>124</v>
      </c>
      <c r="B127" s="5" t="s">
        <v>118</v>
      </c>
      <c r="C127" s="5" t="s">
        <v>134</v>
      </c>
      <c r="D127" s="5">
        <v>30</v>
      </c>
      <c r="E127" s="29"/>
      <c r="F127" s="29">
        <f t="shared" si="4"/>
        <v>0</v>
      </c>
      <c r="G127" s="29"/>
      <c r="H127" s="29">
        <f t="shared" si="3"/>
        <v>0</v>
      </c>
      <c r="I127" s="29">
        <f t="shared" si="5"/>
        <v>0</v>
      </c>
    </row>
    <row r="128" spans="1:9" s="1" customFormat="1" ht="27.75" customHeight="1" x14ac:dyDescent="0.25">
      <c r="A128" s="4">
        <v>125</v>
      </c>
      <c r="B128" s="5" t="s">
        <v>119</v>
      </c>
      <c r="C128" s="5" t="s">
        <v>134</v>
      </c>
      <c r="D128" s="5">
        <v>10</v>
      </c>
      <c r="E128" s="29"/>
      <c r="F128" s="29">
        <f t="shared" si="4"/>
        <v>0</v>
      </c>
      <c r="G128" s="29"/>
      <c r="H128" s="29">
        <f t="shared" si="3"/>
        <v>0</v>
      </c>
      <c r="I128" s="29">
        <f t="shared" si="5"/>
        <v>0</v>
      </c>
    </row>
    <row r="129" spans="1:9" s="1" customFormat="1" ht="27.75" customHeight="1" x14ac:dyDescent="0.25">
      <c r="A129" s="4">
        <v>126</v>
      </c>
      <c r="B129" s="5" t="s">
        <v>120</v>
      </c>
      <c r="C129" s="5" t="s">
        <v>134</v>
      </c>
      <c r="D129" s="5">
        <v>10</v>
      </c>
      <c r="E129" s="29"/>
      <c r="F129" s="29">
        <f t="shared" si="4"/>
        <v>0</v>
      </c>
      <c r="G129" s="29"/>
      <c r="H129" s="29">
        <f t="shared" si="3"/>
        <v>0</v>
      </c>
      <c r="I129" s="29">
        <f t="shared" si="5"/>
        <v>0</v>
      </c>
    </row>
    <row r="130" spans="1:9" s="1" customFormat="1" ht="27.75" customHeight="1" x14ac:dyDescent="0.25">
      <c r="A130" s="4">
        <v>127</v>
      </c>
      <c r="B130" s="5" t="s">
        <v>121</v>
      </c>
      <c r="C130" s="5" t="s">
        <v>133</v>
      </c>
      <c r="D130" s="5">
        <v>2</v>
      </c>
      <c r="E130" s="29"/>
      <c r="F130" s="29">
        <f t="shared" si="4"/>
        <v>0</v>
      </c>
      <c r="G130" s="29"/>
      <c r="H130" s="29">
        <f t="shared" si="3"/>
        <v>0</v>
      </c>
      <c r="I130" s="29">
        <f t="shared" si="5"/>
        <v>0</v>
      </c>
    </row>
    <row r="131" spans="1:9" s="1" customFormat="1" ht="27.75" customHeight="1" x14ac:dyDescent="0.25">
      <c r="A131" s="4">
        <v>128</v>
      </c>
      <c r="B131" s="5" t="s">
        <v>122</v>
      </c>
      <c r="C131" s="5" t="s">
        <v>134</v>
      </c>
      <c r="D131" s="5">
        <v>60</v>
      </c>
      <c r="E131" s="29"/>
      <c r="F131" s="29">
        <f t="shared" si="4"/>
        <v>0</v>
      </c>
      <c r="G131" s="29"/>
      <c r="H131" s="29">
        <f t="shared" si="3"/>
        <v>0</v>
      </c>
      <c r="I131" s="29">
        <f t="shared" si="5"/>
        <v>0</v>
      </c>
    </row>
    <row r="132" spans="1:9" x14ac:dyDescent="0.25">
      <c r="A132" s="4">
        <v>129</v>
      </c>
      <c r="B132" s="4" t="s">
        <v>123</v>
      </c>
      <c r="C132" s="5" t="s">
        <v>133</v>
      </c>
      <c r="D132" s="4">
        <v>48</v>
      </c>
      <c r="E132" s="29"/>
      <c r="F132" s="29">
        <f t="shared" si="4"/>
        <v>0</v>
      </c>
      <c r="G132" s="29"/>
      <c r="H132" s="29">
        <f t="shared" si="3"/>
        <v>0</v>
      </c>
      <c r="I132" s="29">
        <f t="shared" si="5"/>
        <v>0</v>
      </c>
    </row>
    <row r="133" spans="1:9" x14ac:dyDescent="0.25">
      <c r="A133" s="4">
        <v>130</v>
      </c>
      <c r="B133" s="4" t="s">
        <v>124</v>
      </c>
      <c r="C133" s="5" t="s">
        <v>241</v>
      </c>
      <c r="D133" s="4">
        <v>8</v>
      </c>
      <c r="E133" s="29"/>
      <c r="F133" s="29">
        <f t="shared" si="4"/>
        <v>0</v>
      </c>
      <c r="G133" s="29"/>
      <c r="H133" s="29">
        <f t="shared" ref="H133" si="6">G133*D133</f>
        <v>0</v>
      </c>
      <c r="I133" s="29">
        <f t="shared" si="5"/>
        <v>0</v>
      </c>
    </row>
    <row r="134" spans="1:9" x14ac:dyDescent="0.25">
      <c r="B134" s="31"/>
      <c r="C134" s="31"/>
      <c r="D134" s="31"/>
      <c r="E134" s="32"/>
      <c r="F134" s="32">
        <f>SUM(F3:F133)</f>
        <v>0</v>
      </c>
      <c r="G134" s="32"/>
      <c r="H134" s="32">
        <f>SUM(H3:H133)</f>
        <v>0</v>
      </c>
      <c r="I134" s="32">
        <f>SUM(I3:I133)</f>
        <v>0</v>
      </c>
    </row>
    <row r="135" spans="1:9" x14ac:dyDescent="0.25">
      <c r="B135" s="31" t="s">
        <v>138</v>
      </c>
      <c r="C135" s="31"/>
      <c r="D135" s="31"/>
      <c r="E135" s="33">
        <v>0.1</v>
      </c>
      <c r="F135" s="31"/>
      <c r="G135" s="31"/>
      <c r="H135" s="31"/>
      <c r="I135" s="32">
        <f>I134*E135</f>
        <v>0</v>
      </c>
    </row>
    <row r="136" spans="1:9" x14ac:dyDescent="0.25">
      <c r="B136" s="31"/>
      <c r="C136" s="31"/>
      <c r="D136" s="31"/>
      <c r="E136" s="31"/>
      <c r="F136" s="31"/>
      <c r="G136" s="31"/>
      <c r="H136" s="31"/>
      <c r="I136" s="32">
        <f>I135+I134</f>
        <v>0</v>
      </c>
    </row>
    <row r="137" spans="1:9" x14ac:dyDescent="0.25">
      <c r="B137" s="31" t="s">
        <v>139</v>
      </c>
      <c r="C137" s="31"/>
      <c r="D137" s="31"/>
      <c r="E137" s="33">
        <v>0.05</v>
      </c>
      <c r="F137" s="31"/>
      <c r="G137" s="31"/>
      <c r="H137" s="31"/>
      <c r="I137" s="32">
        <f>I136*E137</f>
        <v>0</v>
      </c>
    </row>
    <row r="138" spans="1:9" x14ac:dyDescent="0.25">
      <c r="B138" s="31"/>
      <c r="C138" s="31"/>
      <c r="D138" s="31"/>
      <c r="E138" s="31"/>
      <c r="F138" s="31"/>
      <c r="G138" s="31"/>
      <c r="H138" s="31"/>
      <c r="I138" s="32">
        <f>I137+I136</f>
        <v>0</v>
      </c>
    </row>
    <row r="139" spans="1:9" x14ac:dyDescent="0.25">
      <c r="B139" s="31" t="s">
        <v>140</v>
      </c>
      <c r="C139" s="31"/>
      <c r="D139" s="31"/>
      <c r="E139" s="33">
        <v>0.03</v>
      </c>
      <c r="F139" s="31"/>
      <c r="G139" s="31"/>
      <c r="H139" s="31"/>
      <c r="I139" s="32">
        <f>I138*E139</f>
        <v>0</v>
      </c>
    </row>
    <row r="140" spans="1:9" x14ac:dyDescent="0.25">
      <c r="B140" s="31"/>
      <c r="C140" s="31"/>
      <c r="D140" s="31"/>
      <c r="E140" s="31"/>
      <c r="F140" s="31"/>
      <c r="G140" s="31"/>
      <c r="H140" s="31"/>
      <c r="I140" s="32">
        <f>I139+I138</f>
        <v>0</v>
      </c>
    </row>
    <row r="141" spans="1:9" x14ac:dyDescent="0.25">
      <c r="B141" s="31" t="s">
        <v>180</v>
      </c>
      <c r="C141" s="31"/>
      <c r="D141" s="31"/>
      <c r="E141" s="33">
        <v>0.18</v>
      </c>
      <c r="F141" s="31"/>
      <c r="G141" s="31"/>
      <c r="H141" s="31"/>
      <c r="I141" s="32">
        <f>E141*I140</f>
        <v>0</v>
      </c>
    </row>
    <row r="142" spans="1:9" x14ac:dyDescent="0.25">
      <c r="B142" s="31" t="s">
        <v>131</v>
      </c>
      <c r="C142" s="31"/>
      <c r="D142" s="31"/>
      <c r="E142" s="31"/>
      <c r="F142" s="31"/>
      <c r="G142" s="31"/>
      <c r="H142" s="31"/>
      <c r="I142" s="32">
        <f>I141+I140</f>
        <v>0</v>
      </c>
    </row>
  </sheetData>
  <dataConsolidate>
    <dataRefs count="1">
      <dataRef ref="A2:C567" sheet="Cooling and Heating" r:id="rId1"/>
    </dataRefs>
  </dataConsolidate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2D292-2804-4C05-B5F7-DBB76832DC36}">
  <dimension ref="A1:I56"/>
  <sheetViews>
    <sheetView workbookViewId="0">
      <selection activeCell="F5" sqref="F5"/>
    </sheetView>
  </sheetViews>
  <sheetFormatPr defaultRowHeight="15" x14ac:dyDescent="0.25"/>
  <cols>
    <col min="1" max="1" width="4.7109375" customWidth="1"/>
    <col min="2" max="2" width="62.7109375" customWidth="1"/>
    <col min="3" max="3" width="8.42578125" customWidth="1"/>
    <col min="5" max="5" width="10.7109375" customWidth="1"/>
    <col min="6" max="6" width="11.28515625" customWidth="1"/>
    <col min="7" max="7" width="13.140625" customWidth="1"/>
    <col min="9" max="9" width="13.5703125" customWidth="1"/>
    <col min="10" max="10" width="9.140625" customWidth="1"/>
  </cols>
  <sheetData>
    <row r="1" spans="1:9" ht="45" x14ac:dyDescent="0.25">
      <c r="A1" s="4"/>
      <c r="B1" s="2" t="s">
        <v>125</v>
      </c>
      <c r="C1" s="2" t="s">
        <v>126</v>
      </c>
      <c r="D1" s="2" t="s">
        <v>127</v>
      </c>
      <c r="E1" s="2" t="s">
        <v>128</v>
      </c>
      <c r="F1" s="3" t="s">
        <v>129</v>
      </c>
      <c r="G1" s="3" t="s">
        <v>130</v>
      </c>
      <c r="H1" s="3" t="s">
        <v>132</v>
      </c>
      <c r="I1" s="3" t="s">
        <v>131</v>
      </c>
    </row>
    <row r="2" spans="1:9" x14ac:dyDescent="0.25">
      <c r="A2" s="4">
        <v>1</v>
      </c>
      <c r="B2" s="5" t="s">
        <v>159</v>
      </c>
      <c r="C2" s="5" t="s">
        <v>179</v>
      </c>
      <c r="D2" s="5">
        <v>640</v>
      </c>
      <c r="E2" s="4"/>
      <c r="F2" s="4">
        <f>E2*D2</f>
        <v>0</v>
      </c>
      <c r="G2" s="4"/>
      <c r="H2" s="4">
        <f>G2*D2</f>
        <v>0</v>
      </c>
      <c r="I2" s="4">
        <f>H2+F2</f>
        <v>0</v>
      </c>
    </row>
    <row r="3" spans="1:9" x14ac:dyDescent="0.25">
      <c r="A3" s="4">
        <v>2</v>
      </c>
      <c r="B3" s="5" t="s">
        <v>141</v>
      </c>
      <c r="C3" s="5" t="s">
        <v>179</v>
      </c>
      <c r="D3" s="5">
        <v>730</v>
      </c>
      <c r="E3" s="4"/>
      <c r="F3" s="4">
        <f t="shared" ref="F3:F47" si="0">E3*D3</f>
        <v>0</v>
      </c>
      <c r="G3" s="4"/>
      <c r="H3" s="4">
        <f t="shared" ref="H3:H47" si="1">G3*D3</f>
        <v>0</v>
      </c>
      <c r="I3" s="4">
        <f t="shared" ref="I3:I45" si="2">H3+F3</f>
        <v>0</v>
      </c>
    </row>
    <row r="4" spans="1:9" x14ac:dyDescent="0.25">
      <c r="A4" s="4">
        <v>3</v>
      </c>
      <c r="B4" s="5" t="s">
        <v>142</v>
      </c>
      <c r="C4" s="5" t="s">
        <v>179</v>
      </c>
      <c r="D4" s="5">
        <v>1640</v>
      </c>
      <c r="E4" s="4"/>
      <c r="F4" s="4">
        <f t="shared" si="0"/>
        <v>0</v>
      </c>
      <c r="G4" s="4"/>
      <c r="H4" s="4">
        <f t="shared" si="1"/>
        <v>0</v>
      </c>
      <c r="I4" s="4">
        <f t="shared" si="2"/>
        <v>0</v>
      </c>
    </row>
    <row r="5" spans="1:9" x14ac:dyDescent="0.25">
      <c r="A5" s="4"/>
      <c r="B5" s="5" t="s">
        <v>181</v>
      </c>
      <c r="C5" s="5" t="s">
        <v>135</v>
      </c>
      <c r="D5" s="7">
        <v>0.25</v>
      </c>
      <c r="E5" s="4"/>
      <c r="F5" s="4">
        <f>SUM(F2:F4)*D5</f>
        <v>0</v>
      </c>
      <c r="G5" s="4"/>
      <c r="H5" s="4"/>
      <c r="I5" s="4">
        <f t="shared" si="2"/>
        <v>0</v>
      </c>
    </row>
    <row r="6" spans="1:9" x14ac:dyDescent="0.25">
      <c r="A6" s="4">
        <v>4</v>
      </c>
      <c r="B6" s="5" t="s">
        <v>143</v>
      </c>
      <c r="C6" s="5" t="s">
        <v>179</v>
      </c>
      <c r="D6" s="5">
        <v>3010</v>
      </c>
      <c r="E6" s="4"/>
      <c r="F6" s="4">
        <f t="shared" si="0"/>
        <v>0</v>
      </c>
      <c r="G6" s="4"/>
      <c r="H6" s="4">
        <f t="shared" si="1"/>
        <v>0</v>
      </c>
      <c r="I6" s="4">
        <f t="shared" si="2"/>
        <v>0</v>
      </c>
    </row>
    <row r="7" spans="1:9" ht="30" x14ac:dyDescent="0.25">
      <c r="A7" s="4">
        <v>5</v>
      </c>
      <c r="B7" s="5" t="s">
        <v>144</v>
      </c>
      <c r="C7" s="5" t="s">
        <v>133</v>
      </c>
      <c r="D7" s="5">
        <v>314</v>
      </c>
      <c r="E7" s="4"/>
      <c r="F7" s="4">
        <f t="shared" si="0"/>
        <v>0</v>
      </c>
      <c r="G7" s="4"/>
      <c r="H7" s="4">
        <f t="shared" si="1"/>
        <v>0</v>
      </c>
      <c r="I7" s="4">
        <f t="shared" si="2"/>
        <v>0</v>
      </c>
    </row>
    <row r="8" spans="1:9" x14ac:dyDescent="0.25">
      <c r="A8" s="4">
        <v>6</v>
      </c>
      <c r="B8" s="5" t="s">
        <v>145</v>
      </c>
      <c r="C8" s="5" t="s">
        <v>133</v>
      </c>
      <c r="D8" s="5">
        <v>56</v>
      </c>
      <c r="E8" s="4"/>
      <c r="F8" s="4">
        <f t="shared" si="0"/>
        <v>0</v>
      </c>
      <c r="G8" s="4"/>
      <c r="H8" s="4">
        <f t="shared" si="1"/>
        <v>0</v>
      </c>
      <c r="I8" s="4">
        <f t="shared" si="2"/>
        <v>0</v>
      </c>
    </row>
    <row r="9" spans="1:9" x14ac:dyDescent="0.25">
      <c r="A9" s="4">
        <v>7</v>
      </c>
      <c r="B9" s="5" t="s">
        <v>146</v>
      </c>
      <c r="C9" s="5" t="s">
        <v>133</v>
      </c>
      <c r="D9" s="5">
        <v>2</v>
      </c>
      <c r="E9" s="4"/>
      <c r="F9" s="4">
        <f t="shared" si="0"/>
        <v>0</v>
      </c>
      <c r="G9" s="4"/>
      <c r="H9" s="4">
        <f t="shared" si="1"/>
        <v>0</v>
      </c>
      <c r="I9" s="4">
        <f t="shared" si="2"/>
        <v>0</v>
      </c>
    </row>
    <row r="10" spans="1:9" x14ac:dyDescent="0.25">
      <c r="A10" s="4">
        <v>8</v>
      </c>
      <c r="B10" s="5" t="s">
        <v>147</v>
      </c>
      <c r="C10" s="5" t="s">
        <v>133</v>
      </c>
      <c r="D10" s="5">
        <v>2</v>
      </c>
      <c r="E10" s="4"/>
      <c r="F10" s="4">
        <f t="shared" si="0"/>
        <v>0</v>
      </c>
      <c r="G10" s="4"/>
      <c r="H10" s="4">
        <f t="shared" si="1"/>
        <v>0</v>
      </c>
      <c r="I10" s="4">
        <f t="shared" si="2"/>
        <v>0</v>
      </c>
    </row>
    <row r="11" spans="1:9" x14ac:dyDescent="0.25">
      <c r="A11" s="4">
        <v>9</v>
      </c>
      <c r="B11" s="5" t="s">
        <v>148</v>
      </c>
      <c r="C11" s="5" t="s">
        <v>133</v>
      </c>
      <c r="D11" s="5">
        <v>1</v>
      </c>
      <c r="E11" s="4"/>
      <c r="F11" s="4">
        <f t="shared" si="0"/>
        <v>0</v>
      </c>
      <c r="G11" s="4"/>
      <c r="H11" s="4">
        <f t="shared" si="1"/>
        <v>0</v>
      </c>
      <c r="I11" s="4">
        <f t="shared" si="2"/>
        <v>0</v>
      </c>
    </row>
    <row r="12" spans="1:9" x14ac:dyDescent="0.25">
      <c r="A12" s="4">
        <v>10</v>
      </c>
      <c r="B12" s="5" t="s">
        <v>149</v>
      </c>
      <c r="C12" s="5" t="s">
        <v>133</v>
      </c>
      <c r="D12" s="5">
        <v>7</v>
      </c>
      <c r="E12" s="4"/>
      <c r="F12" s="4">
        <f t="shared" si="0"/>
        <v>0</v>
      </c>
      <c r="G12" s="4"/>
      <c r="H12" s="4">
        <f t="shared" si="1"/>
        <v>0</v>
      </c>
      <c r="I12" s="4">
        <f t="shared" si="2"/>
        <v>0</v>
      </c>
    </row>
    <row r="13" spans="1:9" x14ac:dyDescent="0.25">
      <c r="A13" s="4">
        <v>11</v>
      </c>
      <c r="B13" s="5" t="s">
        <v>150</v>
      </c>
      <c r="C13" s="5" t="s">
        <v>133</v>
      </c>
      <c r="D13" s="5">
        <v>280</v>
      </c>
      <c r="E13" s="4"/>
      <c r="F13" s="4">
        <f t="shared" si="0"/>
        <v>0</v>
      </c>
      <c r="G13" s="4"/>
      <c r="H13" s="4">
        <f t="shared" si="1"/>
        <v>0</v>
      </c>
      <c r="I13" s="4">
        <f t="shared" si="2"/>
        <v>0</v>
      </c>
    </row>
    <row r="14" spans="1:9" x14ac:dyDescent="0.25">
      <c r="A14" s="4">
        <v>12</v>
      </c>
      <c r="B14" s="5" t="s">
        <v>151</v>
      </c>
      <c r="C14" s="5" t="s">
        <v>133</v>
      </c>
      <c r="D14" s="5">
        <v>24</v>
      </c>
      <c r="E14" s="4"/>
      <c r="F14" s="4">
        <f t="shared" si="0"/>
        <v>0</v>
      </c>
      <c r="G14" s="4"/>
      <c r="H14" s="4">
        <f t="shared" si="1"/>
        <v>0</v>
      </c>
      <c r="I14" s="4">
        <f t="shared" si="2"/>
        <v>0</v>
      </c>
    </row>
    <row r="15" spans="1:9" x14ac:dyDescent="0.25">
      <c r="A15" s="4">
        <v>13</v>
      </c>
      <c r="B15" s="5" t="s">
        <v>152</v>
      </c>
      <c r="C15" s="5" t="s">
        <v>133</v>
      </c>
      <c r="D15" s="5">
        <v>14</v>
      </c>
      <c r="E15" s="4"/>
      <c r="F15" s="4">
        <f t="shared" si="0"/>
        <v>0</v>
      </c>
      <c r="G15" s="4"/>
      <c r="H15" s="4">
        <f t="shared" si="1"/>
        <v>0</v>
      </c>
      <c r="I15" s="4">
        <f t="shared" si="2"/>
        <v>0</v>
      </c>
    </row>
    <row r="16" spans="1:9" x14ac:dyDescent="0.25">
      <c r="A16" s="4">
        <v>14</v>
      </c>
      <c r="B16" s="5" t="s">
        <v>153</v>
      </c>
      <c r="C16" s="5" t="s">
        <v>133</v>
      </c>
      <c r="D16" s="5">
        <v>17</v>
      </c>
      <c r="E16" s="4"/>
      <c r="F16" s="4">
        <f t="shared" si="0"/>
        <v>0</v>
      </c>
      <c r="G16" s="4"/>
      <c r="H16" s="4">
        <f t="shared" si="1"/>
        <v>0</v>
      </c>
      <c r="I16" s="4">
        <f t="shared" si="2"/>
        <v>0</v>
      </c>
    </row>
    <row r="17" spans="1:9" x14ac:dyDescent="0.25">
      <c r="A17" s="4">
        <v>15</v>
      </c>
      <c r="B17" s="5" t="s">
        <v>154</v>
      </c>
      <c r="C17" s="5" t="s">
        <v>133</v>
      </c>
      <c r="D17" s="5">
        <v>2</v>
      </c>
      <c r="E17" s="4"/>
      <c r="F17" s="4">
        <f t="shared" si="0"/>
        <v>0</v>
      </c>
      <c r="G17" s="4"/>
      <c r="H17" s="4">
        <f t="shared" si="1"/>
        <v>0</v>
      </c>
      <c r="I17" s="4">
        <f t="shared" si="2"/>
        <v>0</v>
      </c>
    </row>
    <row r="18" spans="1:9" x14ac:dyDescent="0.25">
      <c r="A18" s="4">
        <v>16</v>
      </c>
      <c r="B18" s="5" t="s">
        <v>155</v>
      </c>
      <c r="C18" s="5" t="s">
        <v>133</v>
      </c>
      <c r="D18" s="5">
        <v>15</v>
      </c>
      <c r="E18" s="4"/>
      <c r="F18" s="4">
        <f t="shared" si="0"/>
        <v>0</v>
      </c>
      <c r="G18" s="4"/>
      <c r="H18" s="4">
        <f t="shared" si="1"/>
        <v>0</v>
      </c>
      <c r="I18" s="4">
        <f t="shared" si="2"/>
        <v>0</v>
      </c>
    </row>
    <row r="19" spans="1:9" x14ac:dyDescent="0.25">
      <c r="A19" s="4">
        <v>17</v>
      </c>
      <c r="B19" s="5" t="s">
        <v>156</v>
      </c>
      <c r="C19" s="5" t="s">
        <v>133</v>
      </c>
      <c r="D19" s="5">
        <v>3</v>
      </c>
      <c r="E19" s="4"/>
      <c r="F19" s="4">
        <f t="shared" si="0"/>
        <v>0</v>
      </c>
      <c r="G19" s="4"/>
      <c r="H19" s="4">
        <f t="shared" si="1"/>
        <v>0</v>
      </c>
      <c r="I19" s="4">
        <f t="shared" si="2"/>
        <v>0</v>
      </c>
    </row>
    <row r="20" spans="1:9" x14ac:dyDescent="0.25">
      <c r="A20" s="4">
        <v>18</v>
      </c>
      <c r="B20" s="5" t="s">
        <v>157</v>
      </c>
      <c r="C20" s="5" t="s">
        <v>133</v>
      </c>
      <c r="D20" s="5">
        <v>2</v>
      </c>
      <c r="E20" s="4"/>
      <c r="F20" s="4">
        <f t="shared" si="0"/>
        <v>0</v>
      </c>
      <c r="G20" s="4"/>
      <c r="H20" s="4">
        <f t="shared" si="1"/>
        <v>0</v>
      </c>
      <c r="I20" s="4">
        <f t="shared" si="2"/>
        <v>0</v>
      </c>
    </row>
    <row r="21" spans="1:9" x14ac:dyDescent="0.25">
      <c r="A21" s="4">
        <v>19</v>
      </c>
      <c r="B21" s="5" t="s">
        <v>158</v>
      </c>
      <c r="C21" s="5" t="s">
        <v>133</v>
      </c>
      <c r="D21" s="5">
        <v>4</v>
      </c>
      <c r="E21" s="4"/>
      <c r="F21" s="4">
        <f t="shared" si="0"/>
        <v>0</v>
      </c>
      <c r="G21" s="4"/>
      <c r="H21" s="4">
        <f t="shared" si="1"/>
        <v>0</v>
      </c>
      <c r="I21" s="4">
        <f t="shared" si="2"/>
        <v>0</v>
      </c>
    </row>
    <row r="22" spans="1:9" x14ac:dyDescent="0.25">
      <c r="A22" s="4">
        <v>20</v>
      </c>
      <c r="B22" s="5" t="s">
        <v>160</v>
      </c>
      <c r="C22" s="5" t="s">
        <v>133</v>
      </c>
      <c r="D22" s="5">
        <v>88</v>
      </c>
      <c r="E22" s="4"/>
      <c r="F22" s="4">
        <f t="shared" si="0"/>
        <v>0</v>
      </c>
      <c r="G22" s="4"/>
      <c r="H22" s="4">
        <f t="shared" si="1"/>
        <v>0</v>
      </c>
      <c r="I22" s="4">
        <f t="shared" si="2"/>
        <v>0</v>
      </c>
    </row>
    <row r="23" spans="1:9" x14ac:dyDescent="0.25">
      <c r="A23" s="4">
        <v>21</v>
      </c>
      <c r="B23" s="5" t="s">
        <v>161</v>
      </c>
      <c r="C23" s="5" t="s">
        <v>133</v>
      </c>
      <c r="D23" s="5">
        <v>1</v>
      </c>
      <c r="E23" s="4"/>
      <c r="F23" s="4">
        <f t="shared" si="0"/>
        <v>0</v>
      </c>
      <c r="G23" s="4"/>
      <c r="H23" s="4">
        <f t="shared" si="1"/>
        <v>0</v>
      </c>
      <c r="I23" s="4">
        <f t="shared" si="2"/>
        <v>0</v>
      </c>
    </row>
    <row r="24" spans="1:9" x14ac:dyDescent="0.25">
      <c r="A24" s="4">
        <v>22</v>
      </c>
      <c r="B24" s="5" t="s">
        <v>162</v>
      </c>
      <c r="C24" s="5" t="s">
        <v>133</v>
      </c>
      <c r="D24" s="5">
        <v>1</v>
      </c>
      <c r="E24" s="4"/>
      <c r="F24" s="4">
        <f t="shared" si="0"/>
        <v>0</v>
      </c>
      <c r="G24" s="4"/>
      <c r="H24" s="4">
        <f t="shared" si="1"/>
        <v>0</v>
      </c>
      <c r="I24" s="4">
        <f t="shared" si="2"/>
        <v>0</v>
      </c>
    </row>
    <row r="25" spans="1:9" x14ac:dyDescent="0.25">
      <c r="A25" s="4">
        <v>23</v>
      </c>
      <c r="B25" s="5" t="s">
        <v>163</v>
      </c>
      <c r="C25" s="5" t="s">
        <v>133</v>
      </c>
      <c r="D25" s="5">
        <v>2</v>
      </c>
      <c r="E25" s="4"/>
      <c r="F25" s="4">
        <f t="shared" si="0"/>
        <v>0</v>
      </c>
      <c r="G25" s="4"/>
      <c r="H25" s="4">
        <f t="shared" si="1"/>
        <v>0</v>
      </c>
      <c r="I25" s="4">
        <f t="shared" si="2"/>
        <v>0</v>
      </c>
    </row>
    <row r="26" spans="1:9" x14ac:dyDescent="0.25">
      <c r="A26" s="4">
        <v>24</v>
      </c>
      <c r="B26" s="5" t="s">
        <v>164</v>
      </c>
      <c r="C26" s="5" t="s">
        <v>133</v>
      </c>
      <c r="D26" s="5">
        <v>1</v>
      </c>
      <c r="E26" s="4"/>
      <c r="F26" s="4">
        <f t="shared" si="0"/>
        <v>0</v>
      </c>
      <c r="G26" s="4"/>
      <c r="H26" s="4">
        <f t="shared" si="1"/>
        <v>0</v>
      </c>
      <c r="I26" s="4">
        <f t="shared" si="2"/>
        <v>0</v>
      </c>
    </row>
    <row r="27" spans="1:9" x14ac:dyDescent="0.25">
      <c r="A27" s="4">
        <v>25</v>
      </c>
      <c r="B27" s="5" t="s">
        <v>165</v>
      </c>
      <c r="C27" s="5" t="s">
        <v>133</v>
      </c>
      <c r="D27" s="5">
        <v>1</v>
      </c>
      <c r="E27" s="4"/>
      <c r="F27" s="4">
        <f t="shared" si="0"/>
        <v>0</v>
      </c>
      <c r="G27" s="4"/>
      <c r="H27" s="4">
        <f t="shared" si="1"/>
        <v>0</v>
      </c>
      <c r="I27" s="4">
        <f t="shared" si="2"/>
        <v>0</v>
      </c>
    </row>
    <row r="28" spans="1:9" x14ac:dyDescent="0.25">
      <c r="A28" s="4">
        <v>26</v>
      </c>
      <c r="B28" s="5" t="s">
        <v>166</v>
      </c>
      <c r="C28" s="5" t="s">
        <v>133</v>
      </c>
      <c r="D28" s="5">
        <v>3</v>
      </c>
      <c r="E28" s="4"/>
      <c r="F28" s="4">
        <f t="shared" si="0"/>
        <v>0</v>
      </c>
      <c r="G28" s="4"/>
      <c r="H28" s="4">
        <f t="shared" si="1"/>
        <v>0</v>
      </c>
      <c r="I28" s="4">
        <f t="shared" si="2"/>
        <v>0</v>
      </c>
    </row>
    <row r="29" spans="1:9" x14ac:dyDescent="0.25">
      <c r="A29" s="4">
        <v>27</v>
      </c>
      <c r="B29" s="5" t="s">
        <v>167</v>
      </c>
      <c r="C29" s="5" t="s">
        <v>133</v>
      </c>
      <c r="D29" s="5">
        <v>3</v>
      </c>
      <c r="E29" s="4"/>
      <c r="F29" s="4">
        <f t="shared" si="0"/>
        <v>0</v>
      </c>
      <c r="G29" s="4"/>
      <c r="H29" s="4"/>
      <c r="I29" s="4">
        <f>F29+H29</f>
        <v>0</v>
      </c>
    </row>
    <row r="30" spans="1:9" x14ac:dyDescent="0.25">
      <c r="A30" s="4">
        <v>28</v>
      </c>
      <c r="B30" s="5" t="s">
        <v>168</v>
      </c>
      <c r="C30" s="5" t="s">
        <v>133</v>
      </c>
      <c r="D30" s="5">
        <v>3</v>
      </c>
      <c r="E30" s="4"/>
      <c r="F30" s="4">
        <f t="shared" si="0"/>
        <v>0</v>
      </c>
      <c r="G30" s="4"/>
      <c r="H30" s="4">
        <f t="shared" si="1"/>
        <v>0</v>
      </c>
      <c r="I30" s="4">
        <f t="shared" si="2"/>
        <v>0</v>
      </c>
    </row>
    <row r="31" spans="1:9" x14ac:dyDescent="0.25">
      <c r="A31" s="4">
        <v>29</v>
      </c>
      <c r="B31" s="5" t="s">
        <v>169</v>
      </c>
      <c r="C31" s="5" t="s">
        <v>133</v>
      </c>
      <c r="D31" s="5">
        <v>7</v>
      </c>
      <c r="E31" s="4"/>
      <c r="F31" s="4">
        <f t="shared" si="0"/>
        <v>0</v>
      </c>
      <c r="G31" s="4"/>
      <c r="H31" s="4">
        <f t="shared" si="1"/>
        <v>0</v>
      </c>
      <c r="I31" s="4">
        <f t="shared" si="2"/>
        <v>0</v>
      </c>
    </row>
    <row r="32" spans="1:9" x14ac:dyDescent="0.25">
      <c r="A32" s="4">
        <v>30</v>
      </c>
      <c r="B32" s="5" t="s">
        <v>170</v>
      </c>
      <c r="C32" s="5" t="s">
        <v>133</v>
      </c>
      <c r="D32" s="5">
        <v>1</v>
      </c>
      <c r="E32" s="4"/>
      <c r="F32" s="4">
        <f t="shared" si="0"/>
        <v>0</v>
      </c>
      <c r="G32" s="4"/>
      <c r="H32" s="4">
        <f t="shared" si="1"/>
        <v>0</v>
      </c>
      <c r="I32" s="4">
        <f t="shared" si="2"/>
        <v>0</v>
      </c>
    </row>
    <row r="33" spans="1:9" x14ac:dyDescent="0.25">
      <c r="A33" s="4">
        <v>31</v>
      </c>
      <c r="B33" s="5" t="s">
        <v>171</v>
      </c>
      <c r="C33" s="5" t="s">
        <v>133</v>
      </c>
      <c r="D33" s="5">
        <v>13</v>
      </c>
      <c r="E33" s="4"/>
      <c r="F33" s="4">
        <f t="shared" si="0"/>
        <v>0</v>
      </c>
      <c r="G33" s="4"/>
      <c r="H33" s="4">
        <f t="shared" si="1"/>
        <v>0</v>
      </c>
      <c r="I33" s="4">
        <f t="shared" si="2"/>
        <v>0</v>
      </c>
    </row>
    <row r="34" spans="1:9" x14ac:dyDescent="0.25">
      <c r="A34" s="4">
        <v>32</v>
      </c>
      <c r="B34" s="5" t="s">
        <v>172</v>
      </c>
      <c r="C34" s="5" t="s">
        <v>133</v>
      </c>
      <c r="D34" s="5">
        <v>1</v>
      </c>
      <c r="E34" s="4"/>
      <c r="F34" s="4">
        <f t="shared" si="0"/>
        <v>0</v>
      </c>
      <c r="G34" s="4"/>
      <c r="H34" s="4">
        <f t="shared" si="1"/>
        <v>0</v>
      </c>
      <c r="I34" s="4">
        <f t="shared" si="2"/>
        <v>0</v>
      </c>
    </row>
    <row r="35" spans="1:9" x14ac:dyDescent="0.25">
      <c r="A35" s="4">
        <v>33</v>
      </c>
      <c r="B35" s="5" t="s">
        <v>173</v>
      </c>
      <c r="C35" s="5" t="s">
        <v>133</v>
      </c>
      <c r="D35" s="5">
        <v>1</v>
      </c>
      <c r="E35" s="4"/>
      <c r="F35" s="4">
        <f t="shared" si="0"/>
        <v>0</v>
      </c>
      <c r="G35" s="4"/>
      <c r="H35" s="4">
        <f t="shared" si="1"/>
        <v>0</v>
      </c>
      <c r="I35" s="4">
        <f t="shared" si="2"/>
        <v>0</v>
      </c>
    </row>
    <row r="36" spans="1:9" x14ac:dyDescent="0.25">
      <c r="A36" s="4">
        <v>34</v>
      </c>
      <c r="B36" s="5" t="s">
        <v>174</v>
      </c>
      <c r="C36" s="5" t="s">
        <v>133</v>
      </c>
      <c r="D36" s="5">
        <v>1</v>
      </c>
      <c r="E36" s="4"/>
      <c r="F36" s="4">
        <f t="shared" si="0"/>
        <v>0</v>
      </c>
      <c r="G36" s="4"/>
      <c r="H36" s="4">
        <f t="shared" si="1"/>
        <v>0</v>
      </c>
      <c r="I36" s="4">
        <f t="shared" si="2"/>
        <v>0</v>
      </c>
    </row>
    <row r="37" spans="1:9" x14ac:dyDescent="0.25">
      <c r="A37" s="4">
        <v>35</v>
      </c>
      <c r="B37" s="5" t="s">
        <v>175</v>
      </c>
      <c r="C37" s="5" t="s">
        <v>133</v>
      </c>
      <c r="D37" s="5">
        <v>1</v>
      </c>
      <c r="E37" s="4"/>
      <c r="F37" s="4">
        <f t="shared" si="0"/>
        <v>0</v>
      </c>
      <c r="G37" s="4"/>
      <c r="H37" s="4">
        <f t="shared" si="1"/>
        <v>0</v>
      </c>
      <c r="I37" s="4">
        <f t="shared" si="2"/>
        <v>0</v>
      </c>
    </row>
    <row r="38" spans="1:9" x14ac:dyDescent="0.25">
      <c r="A38" s="4">
        <v>36</v>
      </c>
      <c r="B38" s="5" t="s">
        <v>176</v>
      </c>
      <c r="C38" s="5" t="s">
        <v>133</v>
      </c>
      <c r="D38" s="5">
        <v>12</v>
      </c>
      <c r="E38" s="4"/>
      <c r="F38" s="4">
        <f t="shared" si="0"/>
        <v>0</v>
      </c>
      <c r="G38" s="4"/>
      <c r="H38" s="4">
        <f t="shared" si="1"/>
        <v>0</v>
      </c>
      <c r="I38" s="4">
        <f t="shared" si="2"/>
        <v>0</v>
      </c>
    </row>
    <row r="39" spans="1:9" x14ac:dyDescent="0.25">
      <c r="A39" s="4">
        <v>37</v>
      </c>
      <c r="B39" s="5" t="s">
        <v>177</v>
      </c>
      <c r="C39" s="5" t="s">
        <v>133</v>
      </c>
      <c r="D39" s="5">
        <v>1</v>
      </c>
      <c r="E39" s="4"/>
      <c r="F39" s="4">
        <f t="shared" si="0"/>
        <v>0</v>
      </c>
      <c r="G39" s="4"/>
      <c r="H39" s="4">
        <f t="shared" si="1"/>
        <v>0</v>
      </c>
      <c r="I39" s="4">
        <f t="shared" si="2"/>
        <v>0</v>
      </c>
    </row>
    <row r="40" spans="1:9" x14ac:dyDescent="0.25">
      <c r="A40" s="4">
        <v>38</v>
      </c>
      <c r="B40" s="5" t="s">
        <v>178</v>
      </c>
      <c r="C40" s="5" t="s">
        <v>133</v>
      </c>
      <c r="D40" s="5">
        <v>230</v>
      </c>
      <c r="E40" s="4"/>
      <c r="F40" s="4">
        <f t="shared" si="0"/>
        <v>0</v>
      </c>
      <c r="G40" s="4"/>
      <c r="H40" s="4">
        <f t="shared" si="1"/>
        <v>0</v>
      </c>
      <c r="I40" s="4">
        <f t="shared" si="2"/>
        <v>0</v>
      </c>
    </row>
    <row r="41" spans="1:9" ht="135" x14ac:dyDescent="0.25">
      <c r="A41" s="4">
        <v>40</v>
      </c>
      <c r="B41" s="5" t="s">
        <v>221</v>
      </c>
      <c r="C41" s="8" t="s">
        <v>223</v>
      </c>
      <c r="D41" s="8">
        <v>1</v>
      </c>
      <c r="E41" s="9"/>
      <c r="F41" s="4">
        <f t="shared" si="0"/>
        <v>0</v>
      </c>
      <c r="G41" s="9"/>
      <c r="H41" s="4">
        <f t="shared" si="1"/>
        <v>0</v>
      </c>
      <c r="I41" s="4">
        <f t="shared" si="2"/>
        <v>0</v>
      </c>
    </row>
    <row r="42" spans="1:9" ht="135" x14ac:dyDescent="0.25">
      <c r="A42" s="4">
        <v>41</v>
      </c>
      <c r="B42" s="5" t="s">
        <v>224</v>
      </c>
      <c r="C42" s="8" t="s">
        <v>223</v>
      </c>
      <c r="D42" s="8">
        <v>1</v>
      </c>
      <c r="E42" s="9"/>
      <c r="F42" s="4">
        <f t="shared" si="0"/>
        <v>0</v>
      </c>
      <c r="G42" s="9"/>
      <c r="H42" s="4">
        <f t="shared" si="1"/>
        <v>0</v>
      </c>
      <c r="I42" s="4">
        <f t="shared" si="2"/>
        <v>0</v>
      </c>
    </row>
    <row r="43" spans="1:9" ht="135" x14ac:dyDescent="0.25">
      <c r="A43" s="4">
        <v>42</v>
      </c>
      <c r="B43" s="5" t="s">
        <v>225</v>
      </c>
      <c r="C43" s="8" t="s">
        <v>223</v>
      </c>
      <c r="D43" s="8">
        <v>1</v>
      </c>
      <c r="E43" s="9"/>
      <c r="F43" s="4">
        <f t="shared" si="0"/>
        <v>0</v>
      </c>
      <c r="G43" s="9"/>
      <c r="H43" s="4">
        <f t="shared" si="1"/>
        <v>0</v>
      </c>
      <c r="I43" s="4">
        <f t="shared" si="2"/>
        <v>0</v>
      </c>
    </row>
    <row r="44" spans="1:9" ht="135" x14ac:dyDescent="0.25">
      <c r="A44" s="4">
        <v>43</v>
      </c>
      <c r="B44" s="5" t="s">
        <v>226</v>
      </c>
      <c r="C44" s="8" t="s">
        <v>223</v>
      </c>
      <c r="D44" s="8">
        <v>1</v>
      </c>
      <c r="E44" s="9"/>
      <c r="F44" s="4">
        <f t="shared" si="0"/>
        <v>0</v>
      </c>
      <c r="G44" s="9"/>
      <c r="H44" s="4">
        <f t="shared" si="1"/>
        <v>0</v>
      </c>
      <c r="I44" s="4">
        <f t="shared" si="2"/>
        <v>0</v>
      </c>
    </row>
    <row r="45" spans="1:9" ht="135" x14ac:dyDescent="0.25">
      <c r="A45" s="4">
        <v>44</v>
      </c>
      <c r="B45" s="5" t="s">
        <v>227</v>
      </c>
      <c r="C45" s="8" t="s">
        <v>223</v>
      </c>
      <c r="D45" s="8">
        <v>1</v>
      </c>
      <c r="E45" s="9"/>
      <c r="F45" s="4">
        <f t="shared" si="0"/>
        <v>0</v>
      </c>
      <c r="G45" s="9"/>
      <c r="H45" s="4">
        <f t="shared" si="1"/>
        <v>0</v>
      </c>
      <c r="I45" s="4">
        <f t="shared" si="2"/>
        <v>0</v>
      </c>
    </row>
    <row r="46" spans="1:9" ht="30" x14ac:dyDescent="0.25">
      <c r="A46" s="4">
        <v>45</v>
      </c>
      <c r="B46" s="5" t="s">
        <v>228</v>
      </c>
      <c r="C46" s="8" t="s">
        <v>223</v>
      </c>
      <c r="D46" s="8">
        <v>1</v>
      </c>
      <c r="E46" s="9"/>
      <c r="F46" s="9">
        <f t="shared" si="0"/>
        <v>0</v>
      </c>
      <c r="G46" s="9"/>
      <c r="H46" s="9">
        <f t="shared" si="1"/>
        <v>0</v>
      </c>
      <c r="I46" s="9">
        <f t="shared" ref="I46:I47" si="3">H46+F46</f>
        <v>0</v>
      </c>
    </row>
    <row r="47" spans="1:9" x14ac:dyDescent="0.25">
      <c r="A47" s="4">
        <v>46</v>
      </c>
      <c r="B47" s="5" t="s">
        <v>239</v>
      </c>
      <c r="C47" s="8" t="s">
        <v>240</v>
      </c>
      <c r="D47" s="8">
        <v>26</v>
      </c>
      <c r="E47" s="28"/>
      <c r="F47" s="4">
        <f t="shared" si="0"/>
        <v>0</v>
      </c>
      <c r="G47" s="9"/>
      <c r="H47" s="4">
        <f t="shared" si="1"/>
        <v>0</v>
      </c>
      <c r="I47" s="4">
        <f t="shared" si="3"/>
        <v>0</v>
      </c>
    </row>
    <row r="48" spans="1:9" x14ac:dyDescent="0.25">
      <c r="B48" s="31"/>
      <c r="C48" s="31"/>
      <c r="D48" s="31"/>
      <c r="E48" s="31"/>
      <c r="F48" s="31">
        <f>SUM(F2:F47)</f>
        <v>0</v>
      </c>
      <c r="G48" s="31"/>
      <c r="H48" s="31">
        <f>SUM(H2:H47)</f>
        <v>0</v>
      </c>
      <c r="I48" s="34">
        <f>SUM(I2:I47)</f>
        <v>0</v>
      </c>
    </row>
    <row r="49" spans="2:9" x14ac:dyDescent="0.25">
      <c r="B49" s="31" t="s">
        <v>138</v>
      </c>
      <c r="C49" s="31"/>
      <c r="D49" s="31"/>
      <c r="E49" s="33">
        <v>0.1</v>
      </c>
      <c r="F49" s="31"/>
      <c r="G49" s="31"/>
      <c r="H49" s="31"/>
      <c r="I49" s="34">
        <f>I48*E49</f>
        <v>0</v>
      </c>
    </row>
    <row r="50" spans="2:9" x14ac:dyDescent="0.25">
      <c r="B50" s="31"/>
      <c r="C50" s="31"/>
      <c r="D50" s="31"/>
      <c r="E50" s="31"/>
      <c r="F50" s="31"/>
      <c r="G50" s="31"/>
      <c r="H50" s="31"/>
      <c r="I50" s="34">
        <f>I49+I48</f>
        <v>0</v>
      </c>
    </row>
    <row r="51" spans="2:9" x14ac:dyDescent="0.25">
      <c r="B51" s="31" t="s">
        <v>139</v>
      </c>
      <c r="C51" s="31"/>
      <c r="D51" s="31"/>
      <c r="E51" s="33">
        <v>0.05</v>
      </c>
      <c r="F51" s="31"/>
      <c r="G51" s="31"/>
      <c r="H51" s="31"/>
      <c r="I51" s="34">
        <f>I50*E51</f>
        <v>0</v>
      </c>
    </row>
    <row r="52" spans="2:9" x14ac:dyDescent="0.25">
      <c r="B52" s="31"/>
      <c r="C52" s="31"/>
      <c r="D52" s="31"/>
      <c r="E52" s="31"/>
      <c r="F52" s="31"/>
      <c r="G52" s="31"/>
      <c r="H52" s="31"/>
      <c r="I52" s="34">
        <f>I51+I50</f>
        <v>0</v>
      </c>
    </row>
    <row r="53" spans="2:9" x14ac:dyDescent="0.25">
      <c r="B53" s="31" t="s">
        <v>140</v>
      </c>
      <c r="C53" s="31"/>
      <c r="D53" s="31"/>
      <c r="E53" s="33">
        <v>0.03</v>
      </c>
      <c r="F53" s="31"/>
      <c r="G53" s="31"/>
      <c r="H53" s="31"/>
      <c r="I53" s="34">
        <f>I52*E53</f>
        <v>0</v>
      </c>
    </row>
    <row r="54" spans="2:9" x14ac:dyDescent="0.25">
      <c r="B54" s="31"/>
      <c r="C54" s="31"/>
      <c r="D54" s="31"/>
      <c r="E54" s="31"/>
      <c r="F54" s="31"/>
      <c r="G54" s="31"/>
      <c r="H54" s="31"/>
      <c r="I54" s="34">
        <f>I53+I52</f>
        <v>0</v>
      </c>
    </row>
    <row r="55" spans="2:9" x14ac:dyDescent="0.25">
      <c r="B55" s="31" t="s">
        <v>180</v>
      </c>
      <c r="C55" s="31"/>
      <c r="D55" s="31"/>
      <c r="E55" s="33">
        <v>0.18</v>
      </c>
      <c r="F55" s="31"/>
      <c r="G55" s="31"/>
      <c r="H55" s="31"/>
      <c r="I55" s="34">
        <f>E55*I54</f>
        <v>0</v>
      </c>
    </row>
    <row r="56" spans="2:9" x14ac:dyDescent="0.25">
      <c r="B56" s="31" t="s">
        <v>131</v>
      </c>
      <c r="C56" s="31"/>
      <c r="D56" s="31"/>
      <c r="E56" s="31"/>
      <c r="F56" s="31"/>
      <c r="G56" s="31"/>
      <c r="H56" s="31"/>
      <c r="I56" s="34">
        <f>I55+I54</f>
        <v>0</v>
      </c>
    </row>
  </sheetData>
  <dataConsolidate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D919-56E4-4E50-897E-4D02D97F923F}">
  <dimension ref="A1:I64"/>
  <sheetViews>
    <sheetView tabSelected="1" topLeftCell="A27" workbookViewId="0">
      <selection activeCell="G2" sqref="G2:G49"/>
    </sheetView>
  </sheetViews>
  <sheetFormatPr defaultRowHeight="15" x14ac:dyDescent="0.25"/>
  <cols>
    <col min="1" max="1" width="5.5703125" customWidth="1"/>
    <col min="2" max="2" width="66.7109375" customWidth="1"/>
    <col min="3" max="3" width="12.7109375" customWidth="1"/>
    <col min="5" max="5" width="9.28515625" bestFit="1" customWidth="1"/>
    <col min="6" max="6" width="10.140625" bestFit="1" customWidth="1"/>
    <col min="7" max="7" width="9.28515625" bestFit="1" customWidth="1"/>
    <col min="8" max="8" width="10.140625" bestFit="1" customWidth="1"/>
    <col min="9" max="9" width="12.140625" customWidth="1"/>
  </cols>
  <sheetData>
    <row r="1" spans="1:9" ht="45" x14ac:dyDescent="0.25">
      <c r="A1" s="4"/>
      <c r="B1" s="2" t="s">
        <v>125</v>
      </c>
      <c r="C1" s="2" t="s">
        <v>126</v>
      </c>
      <c r="D1" s="2" t="s">
        <v>127</v>
      </c>
      <c r="E1" s="2" t="s">
        <v>128</v>
      </c>
      <c r="F1" s="3" t="s">
        <v>129</v>
      </c>
      <c r="G1" s="3" t="s">
        <v>130</v>
      </c>
      <c r="H1" s="3" t="s">
        <v>132</v>
      </c>
      <c r="I1" s="3" t="s">
        <v>131</v>
      </c>
    </row>
    <row r="2" spans="1:9" x14ac:dyDescent="0.25">
      <c r="A2" s="4">
        <v>1</v>
      </c>
      <c r="B2" s="4" t="s">
        <v>182</v>
      </c>
      <c r="C2" s="4" t="s">
        <v>134</v>
      </c>
      <c r="D2" s="4">
        <v>30</v>
      </c>
      <c r="E2" s="29"/>
      <c r="F2" s="29">
        <f>E2*D2</f>
        <v>0</v>
      </c>
      <c r="G2" s="29"/>
      <c r="H2" s="29">
        <f>G2*D2</f>
        <v>0</v>
      </c>
      <c r="I2" s="29">
        <f>H2+F2</f>
        <v>0</v>
      </c>
    </row>
    <row r="3" spans="1:9" x14ac:dyDescent="0.25">
      <c r="A3" s="4">
        <v>2</v>
      </c>
      <c r="B3" s="4" t="s">
        <v>183</v>
      </c>
      <c r="C3" s="4" t="s">
        <v>134</v>
      </c>
      <c r="D3" s="4">
        <v>50</v>
      </c>
      <c r="E3" s="29"/>
      <c r="F3" s="29">
        <f t="shared" ref="F3:F49" si="0">E3*D3</f>
        <v>0</v>
      </c>
      <c r="G3" s="29"/>
      <c r="H3" s="29">
        <f t="shared" ref="H3:H49" si="1">G3*D3</f>
        <v>0</v>
      </c>
      <c r="I3" s="29">
        <f t="shared" ref="I3:I41" si="2">H3+F3</f>
        <v>0</v>
      </c>
    </row>
    <row r="4" spans="1:9" x14ac:dyDescent="0.25">
      <c r="A4" s="4">
        <v>3</v>
      </c>
      <c r="B4" s="4" t="s">
        <v>184</v>
      </c>
      <c r="C4" s="4" t="s">
        <v>134</v>
      </c>
      <c r="D4" s="4">
        <v>50</v>
      </c>
      <c r="E4" s="29"/>
      <c r="F4" s="29">
        <f t="shared" si="0"/>
        <v>0</v>
      </c>
      <c r="G4" s="29"/>
      <c r="H4" s="29">
        <f t="shared" si="1"/>
        <v>0</v>
      </c>
      <c r="I4" s="29">
        <f t="shared" si="2"/>
        <v>0</v>
      </c>
    </row>
    <row r="5" spans="1:9" x14ac:dyDescent="0.25">
      <c r="A5" s="4">
        <v>4</v>
      </c>
      <c r="B5" s="4" t="s">
        <v>185</v>
      </c>
      <c r="C5" s="4" t="s">
        <v>134</v>
      </c>
      <c r="D5" s="4">
        <v>30</v>
      </c>
      <c r="E5" s="29"/>
      <c r="F5" s="29">
        <f t="shared" si="0"/>
        <v>0</v>
      </c>
      <c r="G5" s="29"/>
      <c r="H5" s="29">
        <f t="shared" si="1"/>
        <v>0</v>
      </c>
      <c r="I5" s="29">
        <f t="shared" si="2"/>
        <v>0</v>
      </c>
    </row>
    <row r="6" spans="1:9" x14ac:dyDescent="0.25">
      <c r="A6" s="4">
        <v>5</v>
      </c>
      <c r="B6" s="4" t="s">
        <v>186</v>
      </c>
      <c r="C6" s="4" t="s">
        <v>134</v>
      </c>
      <c r="D6" s="4">
        <v>50</v>
      </c>
      <c r="E6" s="29"/>
      <c r="F6" s="29">
        <f t="shared" si="0"/>
        <v>0</v>
      </c>
      <c r="G6" s="29"/>
      <c r="H6" s="29">
        <f t="shared" si="1"/>
        <v>0</v>
      </c>
      <c r="I6" s="29">
        <f t="shared" si="2"/>
        <v>0</v>
      </c>
    </row>
    <row r="7" spans="1:9" x14ac:dyDescent="0.25">
      <c r="A7" s="4">
        <v>6</v>
      </c>
      <c r="B7" s="4" t="s">
        <v>187</v>
      </c>
      <c r="C7" s="4" t="s">
        <v>134</v>
      </c>
      <c r="D7" s="4">
        <v>75</v>
      </c>
      <c r="E7" s="29"/>
      <c r="F7" s="29">
        <f t="shared" si="0"/>
        <v>0</v>
      </c>
      <c r="G7" s="29"/>
      <c r="H7" s="29">
        <f t="shared" si="1"/>
        <v>0</v>
      </c>
      <c r="I7" s="29">
        <f t="shared" si="2"/>
        <v>0</v>
      </c>
    </row>
    <row r="8" spans="1:9" x14ac:dyDescent="0.25">
      <c r="A8" s="4">
        <v>7</v>
      </c>
      <c r="B8" s="4" t="s">
        <v>188</v>
      </c>
      <c r="C8" s="4" t="s">
        <v>134</v>
      </c>
      <c r="D8" s="4">
        <v>80</v>
      </c>
      <c r="E8" s="29"/>
      <c r="F8" s="29">
        <f t="shared" si="0"/>
        <v>0</v>
      </c>
      <c r="G8" s="29"/>
      <c r="H8" s="29">
        <f t="shared" si="1"/>
        <v>0</v>
      </c>
      <c r="I8" s="29">
        <f t="shared" si="2"/>
        <v>0</v>
      </c>
    </row>
    <row r="9" spans="1:9" x14ac:dyDescent="0.25">
      <c r="A9" s="4">
        <v>8</v>
      </c>
      <c r="B9" s="4" t="s">
        <v>43</v>
      </c>
      <c r="C9" s="4" t="s">
        <v>135</v>
      </c>
      <c r="D9" s="4">
        <v>11</v>
      </c>
      <c r="E9" s="29"/>
      <c r="F9" s="29">
        <f t="shared" si="0"/>
        <v>0</v>
      </c>
      <c r="G9" s="29"/>
      <c r="H9" s="29">
        <f t="shared" si="1"/>
        <v>0</v>
      </c>
      <c r="I9" s="29">
        <f t="shared" si="2"/>
        <v>0</v>
      </c>
    </row>
    <row r="10" spans="1:9" x14ac:dyDescent="0.25">
      <c r="A10" s="4">
        <v>9</v>
      </c>
      <c r="B10" s="4" t="s">
        <v>44</v>
      </c>
      <c r="C10" s="4" t="s">
        <v>135</v>
      </c>
      <c r="D10" s="4">
        <v>11</v>
      </c>
      <c r="E10" s="29"/>
      <c r="F10" s="29">
        <f t="shared" si="0"/>
        <v>0</v>
      </c>
      <c r="G10" s="29"/>
      <c r="H10" s="29">
        <f t="shared" si="1"/>
        <v>0</v>
      </c>
      <c r="I10" s="29">
        <f t="shared" si="2"/>
        <v>0</v>
      </c>
    </row>
    <row r="11" spans="1:9" x14ac:dyDescent="0.25">
      <c r="A11" s="4">
        <v>10</v>
      </c>
      <c r="B11" s="4" t="s">
        <v>45</v>
      </c>
      <c r="C11" s="4" t="s">
        <v>135</v>
      </c>
      <c r="D11" s="4">
        <v>11</v>
      </c>
      <c r="E11" s="29"/>
      <c r="F11" s="29">
        <f t="shared" si="0"/>
        <v>0</v>
      </c>
      <c r="G11" s="29"/>
      <c r="H11" s="29">
        <f t="shared" si="1"/>
        <v>0</v>
      </c>
      <c r="I11" s="29">
        <f t="shared" si="2"/>
        <v>0</v>
      </c>
    </row>
    <row r="12" spans="1:9" ht="30" customHeight="1" x14ac:dyDescent="0.25">
      <c r="A12" s="4">
        <v>11</v>
      </c>
      <c r="B12" s="5" t="s">
        <v>189</v>
      </c>
      <c r="C12" s="5" t="s">
        <v>133</v>
      </c>
      <c r="D12" s="4">
        <v>1</v>
      </c>
      <c r="E12" s="29"/>
      <c r="F12" s="29">
        <f t="shared" si="0"/>
        <v>0</v>
      </c>
      <c r="G12" s="29"/>
      <c r="H12" s="29">
        <f t="shared" si="1"/>
        <v>0</v>
      </c>
      <c r="I12" s="29">
        <f t="shared" si="2"/>
        <v>0</v>
      </c>
    </row>
    <row r="13" spans="1:9" x14ac:dyDescent="0.25">
      <c r="A13" s="4">
        <v>12</v>
      </c>
      <c r="B13" s="4" t="s">
        <v>46</v>
      </c>
      <c r="C13" s="4" t="s">
        <v>133</v>
      </c>
      <c r="D13" s="4">
        <v>23</v>
      </c>
      <c r="E13" s="29"/>
      <c r="F13" s="29">
        <f t="shared" si="0"/>
        <v>0</v>
      </c>
      <c r="G13" s="29"/>
      <c r="H13" s="29">
        <f t="shared" si="1"/>
        <v>0</v>
      </c>
      <c r="I13" s="29">
        <f t="shared" si="2"/>
        <v>0</v>
      </c>
    </row>
    <row r="14" spans="1:9" x14ac:dyDescent="0.25">
      <c r="A14" s="4">
        <v>13</v>
      </c>
      <c r="B14" s="4" t="s">
        <v>7</v>
      </c>
      <c r="C14" s="4" t="s">
        <v>133</v>
      </c>
      <c r="D14" s="4">
        <v>22</v>
      </c>
      <c r="E14" s="29"/>
      <c r="F14" s="29">
        <f t="shared" si="0"/>
        <v>0</v>
      </c>
      <c r="G14" s="29"/>
      <c r="H14" s="29">
        <f t="shared" si="1"/>
        <v>0</v>
      </c>
      <c r="I14" s="29">
        <f t="shared" si="2"/>
        <v>0</v>
      </c>
    </row>
    <row r="15" spans="1:9" x14ac:dyDescent="0.25">
      <c r="A15" s="4">
        <v>14</v>
      </c>
      <c r="B15" s="4" t="s">
        <v>190</v>
      </c>
      <c r="C15" s="4" t="s">
        <v>133</v>
      </c>
      <c r="D15" s="4">
        <v>8</v>
      </c>
      <c r="E15" s="29"/>
      <c r="F15" s="29">
        <f t="shared" si="0"/>
        <v>0</v>
      </c>
      <c r="G15" s="29"/>
      <c r="H15" s="29">
        <f t="shared" si="1"/>
        <v>0</v>
      </c>
      <c r="I15" s="29">
        <f t="shared" si="2"/>
        <v>0</v>
      </c>
    </row>
    <row r="16" spans="1:9" x14ac:dyDescent="0.25">
      <c r="A16" s="4">
        <v>15</v>
      </c>
      <c r="B16" s="4" t="s">
        <v>191</v>
      </c>
      <c r="C16" s="4" t="s">
        <v>134</v>
      </c>
      <c r="D16" s="4">
        <v>110</v>
      </c>
      <c r="E16" s="29"/>
      <c r="F16" s="29">
        <f t="shared" si="0"/>
        <v>0</v>
      </c>
      <c r="G16" s="29"/>
      <c r="H16" s="29">
        <f t="shared" si="1"/>
        <v>0</v>
      </c>
      <c r="I16" s="29">
        <f t="shared" si="2"/>
        <v>0</v>
      </c>
    </row>
    <row r="17" spans="1:9" x14ac:dyDescent="0.25">
      <c r="A17" s="4">
        <v>16</v>
      </c>
      <c r="B17" s="4" t="s">
        <v>192</v>
      </c>
      <c r="C17" s="4" t="s">
        <v>134</v>
      </c>
      <c r="D17" s="4">
        <v>350</v>
      </c>
      <c r="E17" s="29"/>
      <c r="F17" s="29">
        <f t="shared" si="0"/>
        <v>0</v>
      </c>
      <c r="G17" s="29"/>
      <c r="H17" s="29">
        <f t="shared" si="1"/>
        <v>0</v>
      </c>
      <c r="I17" s="29">
        <f t="shared" si="2"/>
        <v>0</v>
      </c>
    </row>
    <row r="18" spans="1:9" x14ac:dyDescent="0.25">
      <c r="A18" s="4">
        <v>17</v>
      </c>
      <c r="B18" s="4" t="s">
        <v>193</v>
      </c>
      <c r="C18" s="4" t="s">
        <v>134</v>
      </c>
      <c r="D18" s="4">
        <v>120</v>
      </c>
      <c r="E18" s="29"/>
      <c r="F18" s="29">
        <f t="shared" si="0"/>
        <v>0</v>
      </c>
      <c r="G18" s="29"/>
      <c r="H18" s="29">
        <f t="shared" si="1"/>
        <v>0</v>
      </c>
      <c r="I18" s="29">
        <f t="shared" si="2"/>
        <v>0</v>
      </c>
    </row>
    <row r="19" spans="1:9" x14ac:dyDescent="0.25">
      <c r="A19" s="4">
        <v>18</v>
      </c>
      <c r="B19" s="4" t="s">
        <v>194</v>
      </c>
      <c r="C19" s="4" t="s">
        <v>134</v>
      </c>
      <c r="D19" s="4">
        <v>545</v>
      </c>
      <c r="E19" s="29"/>
      <c r="F19" s="29">
        <f t="shared" si="0"/>
        <v>0</v>
      </c>
      <c r="G19" s="29"/>
      <c r="H19" s="29">
        <f t="shared" si="1"/>
        <v>0</v>
      </c>
      <c r="I19" s="29">
        <f t="shared" si="2"/>
        <v>0</v>
      </c>
    </row>
    <row r="20" spans="1:9" x14ac:dyDescent="0.25">
      <c r="A20" s="4">
        <v>19</v>
      </c>
      <c r="B20" s="4" t="s">
        <v>195</v>
      </c>
      <c r="C20" s="4" t="s">
        <v>134</v>
      </c>
      <c r="D20" s="4">
        <v>25</v>
      </c>
      <c r="E20" s="29"/>
      <c r="F20" s="29">
        <f t="shared" si="0"/>
        <v>0</v>
      </c>
      <c r="G20" s="29"/>
      <c r="H20" s="29">
        <f t="shared" si="1"/>
        <v>0</v>
      </c>
      <c r="I20" s="29">
        <f t="shared" si="2"/>
        <v>0</v>
      </c>
    </row>
    <row r="21" spans="1:9" x14ac:dyDescent="0.25">
      <c r="A21" s="4">
        <v>20</v>
      </c>
      <c r="B21" s="4" t="s">
        <v>196</v>
      </c>
      <c r="C21" s="4" t="s">
        <v>134</v>
      </c>
      <c r="D21" s="4">
        <v>225</v>
      </c>
      <c r="E21" s="29"/>
      <c r="F21" s="29">
        <f t="shared" si="0"/>
        <v>0</v>
      </c>
      <c r="G21" s="29"/>
      <c r="H21" s="29">
        <f t="shared" si="1"/>
        <v>0</v>
      </c>
      <c r="I21" s="29">
        <f t="shared" si="2"/>
        <v>0</v>
      </c>
    </row>
    <row r="22" spans="1:9" x14ac:dyDescent="0.25">
      <c r="A22" s="4">
        <v>21</v>
      </c>
      <c r="B22" s="4" t="s">
        <v>197</v>
      </c>
      <c r="C22" s="4" t="s">
        <v>134</v>
      </c>
      <c r="D22" s="4">
        <v>200</v>
      </c>
      <c r="E22" s="29"/>
      <c r="F22" s="29">
        <f t="shared" si="0"/>
        <v>0</v>
      </c>
      <c r="G22" s="29"/>
      <c r="H22" s="29">
        <f t="shared" si="1"/>
        <v>0</v>
      </c>
      <c r="I22" s="29">
        <f t="shared" si="2"/>
        <v>0</v>
      </c>
    </row>
    <row r="23" spans="1:9" x14ac:dyDescent="0.25">
      <c r="A23" s="4">
        <v>22</v>
      </c>
      <c r="B23" s="4" t="s">
        <v>198</v>
      </c>
      <c r="C23" s="4" t="s">
        <v>133</v>
      </c>
      <c r="D23" s="4">
        <v>3</v>
      </c>
      <c r="E23" s="29"/>
      <c r="F23" s="29">
        <f t="shared" si="0"/>
        <v>0</v>
      </c>
      <c r="G23" s="29"/>
      <c r="H23" s="29">
        <f t="shared" si="1"/>
        <v>0</v>
      </c>
      <c r="I23" s="29">
        <f t="shared" si="2"/>
        <v>0</v>
      </c>
    </row>
    <row r="24" spans="1:9" ht="29.25" customHeight="1" x14ac:dyDescent="0.25">
      <c r="A24" s="4">
        <v>23</v>
      </c>
      <c r="B24" s="5" t="s">
        <v>199</v>
      </c>
      <c r="C24" s="4" t="s">
        <v>133</v>
      </c>
      <c r="D24" s="4">
        <v>1</v>
      </c>
      <c r="E24" s="29"/>
      <c r="F24" s="29">
        <f t="shared" si="0"/>
        <v>0</v>
      </c>
      <c r="G24" s="29"/>
      <c r="H24" s="29">
        <f t="shared" si="1"/>
        <v>0</v>
      </c>
      <c r="I24" s="29">
        <f t="shared" si="2"/>
        <v>0</v>
      </c>
    </row>
    <row r="25" spans="1:9" x14ac:dyDescent="0.25">
      <c r="A25" s="4">
        <v>24</v>
      </c>
      <c r="B25" s="4" t="s">
        <v>200</v>
      </c>
      <c r="C25" s="4" t="s">
        <v>133</v>
      </c>
      <c r="D25" s="4">
        <v>3</v>
      </c>
      <c r="E25" s="29"/>
      <c r="F25" s="29">
        <f t="shared" si="0"/>
        <v>0</v>
      </c>
      <c r="G25" s="29"/>
      <c r="H25" s="29">
        <f t="shared" si="1"/>
        <v>0</v>
      </c>
      <c r="I25" s="29">
        <f t="shared" si="2"/>
        <v>0</v>
      </c>
    </row>
    <row r="26" spans="1:9" x14ac:dyDescent="0.25">
      <c r="A26" s="4">
        <v>25</v>
      </c>
      <c r="B26" s="4" t="s">
        <v>201</v>
      </c>
      <c r="C26" s="4" t="s">
        <v>133</v>
      </c>
      <c r="D26" s="4">
        <v>1</v>
      </c>
      <c r="E26" s="29"/>
      <c r="F26" s="29">
        <f t="shared" si="0"/>
        <v>0</v>
      </c>
      <c r="G26" s="29"/>
      <c r="H26" s="29">
        <f t="shared" si="1"/>
        <v>0</v>
      </c>
      <c r="I26" s="29">
        <f t="shared" si="2"/>
        <v>0</v>
      </c>
    </row>
    <row r="27" spans="1:9" ht="30" x14ac:dyDescent="0.25">
      <c r="A27" s="4">
        <v>26</v>
      </c>
      <c r="B27" s="5" t="s">
        <v>202</v>
      </c>
      <c r="C27" s="4" t="s">
        <v>133</v>
      </c>
      <c r="D27" s="4">
        <v>1</v>
      </c>
      <c r="E27" s="29"/>
      <c r="F27" s="29">
        <f t="shared" si="0"/>
        <v>0</v>
      </c>
      <c r="G27" s="29"/>
      <c r="H27" s="29">
        <f t="shared" si="1"/>
        <v>0</v>
      </c>
      <c r="I27" s="29">
        <f t="shared" si="2"/>
        <v>0</v>
      </c>
    </row>
    <row r="28" spans="1:9" x14ac:dyDescent="0.25">
      <c r="A28" s="4">
        <v>27</v>
      </c>
      <c r="B28" s="4" t="s">
        <v>83</v>
      </c>
      <c r="C28" s="4" t="s">
        <v>133</v>
      </c>
      <c r="D28" s="4">
        <v>2</v>
      </c>
      <c r="E28" s="29"/>
      <c r="F28" s="29">
        <f t="shared" si="0"/>
        <v>0</v>
      </c>
      <c r="G28" s="29"/>
      <c r="H28" s="29">
        <f t="shared" si="1"/>
        <v>0</v>
      </c>
      <c r="I28" s="29">
        <f t="shared" si="2"/>
        <v>0</v>
      </c>
    </row>
    <row r="29" spans="1:9" x14ac:dyDescent="0.25">
      <c r="A29" s="4">
        <v>28</v>
      </c>
      <c r="B29" s="4" t="s">
        <v>86</v>
      </c>
      <c r="C29" s="4" t="s">
        <v>133</v>
      </c>
      <c r="D29" s="4">
        <v>10</v>
      </c>
      <c r="E29" s="29"/>
      <c r="F29" s="29">
        <f t="shared" si="0"/>
        <v>0</v>
      </c>
      <c r="G29" s="29"/>
      <c r="H29" s="29">
        <f t="shared" si="1"/>
        <v>0</v>
      </c>
      <c r="I29" s="29">
        <f>F29+H29</f>
        <v>0</v>
      </c>
    </row>
    <row r="30" spans="1:9" x14ac:dyDescent="0.25">
      <c r="A30" s="4">
        <v>29</v>
      </c>
      <c r="B30" s="4" t="s">
        <v>34</v>
      </c>
      <c r="C30" s="4" t="s">
        <v>133</v>
      </c>
      <c r="D30" s="4">
        <v>6</v>
      </c>
      <c r="E30" s="29"/>
      <c r="F30" s="29">
        <f t="shared" si="0"/>
        <v>0</v>
      </c>
      <c r="G30" s="29"/>
      <c r="H30" s="29">
        <f t="shared" si="1"/>
        <v>0</v>
      </c>
      <c r="I30" s="29">
        <f t="shared" si="2"/>
        <v>0</v>
      </c>
    </row>
    <row r="31" spans="1:9" x14ac:dyDescent="0.25">
      <c r="A31" s="4">
        <v>30</v>
      </c>
      <c r="B31" s="4" t="s">
        <v>8</v>
      </c>
      <c r="C31" s="4" t="s">
        <v>133</v>
      </c>
      <c r="D31" s="4">
        <v>19</v>
      </c>
      <c r="E31" s="29"/>
      <c r="F31" s="29">
        <f t="shared" si="0"/>
        <v>0</v>
      </c>
      <c r="G31" s="29"/>
      <c r="H31" s="29">
        <f t="shared" si="1"/>
        <v>0</v>
      </c>
      <c r="I31" s="29">
        <f t="shared" si="2"/>
        <v>0</v>
      </c>
    </row>
    <row r="32" spans="1:9" x14ac:dyDescent="0.25">
      <c r="A32" s="4">
        <v>31</v>
      </c>
      <c r="B32" s="4" t="s">
        <v>203</v>
      </c>
      <c r="C32" s="4" t="s">
        <v>133</v>
      </c>
      <c r="D32" s="4">
        <v>2</v>
      </c>
      <c r="E32" s="29"/>
      <c r="F32" s="29">
        <f t="shared" si="0"/>
        <v>0</v>
      </c>
      <c r="G32" s="29"/>
      <c r="H32" s="29">
        <f t="shared" si="1"/>
        <v>0</v>
      </c>
      <c r="I32" s="29">
        <f t="shared" si="2"/>
        <v>0</v>
      </c>
    </row>
    <row r="33" spans="1:9" x14ac:dyDescent="0.25">
      <c r="A33" s="4">
        <v>32</v>
      </c>
      <c r="B33" s="4" t="s">
        <v>204</v>
      </c>
      <c r="C33" s="4" t="s">
        <v>133</v>
      </c>
      <c r="D33" s="4">
        <v>2</v>
      </c>
      <c r="E33" s="29"/>
      <c r="F33" s="29">
        <f t="shared" si="0"/>
        <v>0</v>
      </c>
      <c r="G33" s="29"/>
      <c r="H33" s="29">
        <f t="shared" si="1"/>
        <v>0</v>
      </c>
      <c r="I33" s="29">
        <f t="shared" si="2"/>
        <v>0</v>
      </c>
    </row>
    <row r="34" spans="1:9" x14ac:dyDescent="0.25">
      <c r="A34" s="4">
        <v>33</v>
      </c>
      <c r="B34" s="4" t="s">
        <v>205</v>
      </c>
      <c r="C34" s="4" t="s">
        <v>133</v>
      </c>
      <c r="D34" s="4">
        <v>1</v>
      </c>
      <c r="E34" s="29"/>
      <c r="F34" s="29">
        <f t="shared" si="0"/>
        <v>0</v>
      </c>
      <c r="G34" s="29"/>
      <c r="H34" s="29">
        <f t="shared" si="1"/>
        <v>0</v>
      </c>
      <c r="I34" s="29">
        <f t="shared" si="2"/>
        <v>0</v>
      </c>
    </row>
    <row r="35" spans="1:9" x14ac:dyDescent="0.25">
      <c r="A35" s="4">
        <v>34</v>
      </c>
      <c r="B35" s="4" t="s">
        <v>206</v>
      </c>
      <c r="C35" s="4" t="s">
        <v>133</v>
      </c>
      <c r="D35" s="4">
        <v>1</v>
      </c>
      <c r="E35" s="29"/>
      <c r="F35" s="29">
        <f t="shared" si="0"/>
        <v>0</v>
      </c>
      <c r="G35" s="29"/>
      <c r="H35" s="29">
        <f t="shared" si="1"/>
        <v>0</v>
      </c>
      <c r="I35" s="29">
        <f t="shared" si="2"/>
        <v>0</v>
      </c>
    </row>
    <row r="36" spans="1:9" x14ac:dyDescent="0.25">
      <c r="A36" s="4">
        <v>35</v>
      </c>
      <c r="B36" s="4" t="s">
        <v>207</v>
      </c>
      <c r="C36" s="4" t="s">
        <v>133</v>
      </c>
      <c r="D36" s="4">
        <v>3</v>
      </c>
      <c r="E36" s="29"/>
      <c r="F36" s="29">
        <f t="shared" si="0"/>
        <v>0</v>
      </c>
      <c r="G36" s="29"/>
      <c r="H36" s="29">
        <f t="shared" si="1"/>
        <v>0</v>
      </c>
      <c r="I36" s="29">
        <f t="shared" si="2"/>
        <v>0</v>
      </c>
    </row>
    <row r="37" spans="1:9" x14ac:dyDescent="0.25">
      <c r="A37" s="4">
        <v>36</v>
      </c>
      <c r="B37" s="4" t="s">
        <v>208</v>
      </c>
      <c r="C37" s="4" t="s">
        <v>133</v>
      </c>
      <c r="D37" s="4">
        <v>3</v>
      </c>
      <c r="E37" s="29"/>
      <c r="F37" s="29">
        <f t="shared" si="0"/>
        <v>0</v>
      </c>
      <c r="G37" s="29"/>
      <c r="H37" s="29">
        <f t="shared" si="1"/>
        <v>0</v>
      </c>
      <c r="I37" s="29">
        <f t="shared" si="2"/>
        <v>0</v>
      </c>
    </row>
    <row r="38" spans="1:9" x14ac:dyDescent="0.25">
      <c r="A38" s="4">
        <v>37</v>
      </c>
      <c r="B38" s="4" t="s">
        <v>209</v>
      </c>
      <c r="C38" s="4" t="s">
        <v>133</v>
      </c>
      <c r="D38" s="4">
        <v>6</v>
      </c>
      <c r="E38" s="29"/>
      <c r="F38" s="29">
        <f t="shared" si="0"/>
        <v>0</v>
      </c>
      <c r="G38" s="29"/>
      <c r="H38" s="29">
        <f t="shared" si="1"/>
        <v>0</v>
      </c>
      <c r="I38" s="29">
        <f t="shared" si="2"/>
        <v>0</v>
      </c>
    </row>
    <row r="39" spans="1:9" x14ac:dyDescent="0.25">
      <c r="A39" s="4">
        <v>38</v>
      </c>
      <c r="B39" s="4" t="s">
        <v>210</v>
      </c>
      <c r="C39" s="4" t="s">
        <v>133</v>
      </c>
      <c r="D39" s="4">
        <v>1</v>
      </c>
      <c r="E39" s="29"/>
      <c r="F39" s="29">
        <f t="shared" si="0"/>
        <v>0</v>
      </c>
      <c r="G39" s="29"/>
      <c r="H39" s="29">
        <f t="shared" si="1"/>
        <v>0</v>
      </c>
      <c r="I39" s="29">
        <f t="shared" si="2"/>
        <v>0</v>
      </c>
    </row>
    <row r="40" spans="1:9" x14ac:dyDescent="0.25">
      <c r="A40" s="4">
        <v>39</v>
      </c>
      <c r="B40" s="4" t="s">
        <v>211</v>
      </c>
      <c r="C40" s="4" t="s">
        <v>133</v>
      </c>
      <c r="D40" s="4">
        <v>1</v>
      </c>
      <c r="E40" s="29"/>
      <c r="F40" s="29">
        <f t="shared" si="0"/>
        <v>0</v>
      </c>
      <c r="G40" s="29"/>
      <c r="H40" s="29">
        <f t="shared" si="1"/>
        <v>0</v>
      </c>
      <c r="I40" s="29">
        <f t="shared" si="2"/>
        <v>0</v>
      </c>
    </row>
    <row r="41" spans="1:9" x14ac:dyDescent="0.25">
      <c r="A41" s="4">
        <v>40</v>
      </c>
      <c r="B41" s="4" t="s">
        <v>212</v>
      </c>
      <c r="C41" s="4" t="s">
        <v>134</v>
      </c>
      <c r="D41" s="4">
        <v>25</v>
      </c>
      <c r="E41" s="29"/>
      <c r="F41" s="29">
        <f t="shared" si="0"/>
        <v>0</v>
      </c>
      <c r="G41" s="29"/>
      <c r="H41" s="29">
        <f t="shared" si="1"/>
        <v>0</v>
      </c>
      <c r="I41" s="29">
        <f t="shared" si="2"/>
        <v>0</v>
      </c>
    </row>
    <row r="42" spans="1:9" x14ac:dyDescent="0.25">
      <c r="A42" s="4">
        <v>41</v>
      </c>
      <c r="B42" s="4" t="s">
        <v>213</v>
      </c>
      <c r="C42" s="4" t="s">
        <v>134</v>
      </c>
      <c r="D42" s="4">
        <v>165</v>
      </c>
      <c r="E42" s="29"/>
      <c r="F42" s="29">
        <f t="shared" si="0"/>
        <v>0</v>
      </c>
      <c r="G42" s="29"/>
      <c r="H42" s="29">
        <f t="shared" si="1"/>
        <v>0</v>
      </c>
      <c r="I42" s="29">
        <f>H42+F42</f>
        <v>0</v>
      </c>
    </row>
    <row r="43" spans="1:9" x14ac:dyDescent="0.25">
      <c r="A43" s="4">
        <v>42</v>
      </c>
      <c r="B43" s="4" t="s">
        <v>214</v>
      </c>
      <c r="C43" s="4" t="s">
        <v>134</v>
      </c>
      <c r="D43" s="4">
        <v>10</v>
      </c>
      <c r="E43" s="29"/>
      <c r="F43" s="29">
        <f t="shared" si="0"/>
        <v>0</v>
      </c>
      <c r="G43" s="29"/>
      <c r="H43" s="29">
        <f t="shared" si="1"/>
        <v>0</v>
      </c>
      <c r="I43" s="29">
        <f t="shared" ref="I43:I45" si="3">H43+F43</f>
        <v>0</v>
      </c>
    </row>
    <row r="44" spans="1:9" x14ac:dyDescent="0.25">
      <c r="A44" s="4">
        <v>43</v>
      </c>
      <c r="B44" s="4" t="s">
        <v>215</v>
      </c>
      <c r="C44" s="4" t="s">
        <v>134</v>
      </c>
      <c r="D44" s="4">
        <v>195</v>
      </c>
      <c r="E44" s="29"/>
      <c r="F44" s="29">
        <f t="shared" si="0"/>
        <v>0</v>
      </c>
      <c r="G44" s="29"/>
      <c r="H44" s="29">
        <f t="shared" si="1"/>
        <v>0</v>
      </c>
      <c r="I44" s="29">
        <f t="shared" si="3"/>
        <v>0</v>
      </c>
    </row>
    <row r="45" spans="1:9" x14ac:dyDescent="0.25">
      <c r="A45" s="4">
        <v>44</v>
      </c>
      <c r="B45" s="4" t="s">
        <v>216</v>
      </c>
      <c r="C45" s="4" t="s">
        <v>134</v>
      </c>
      <c r="D45" s="4">
        <v>230</v>
      </c>
      <c r="E45" s="29"/>
      <c r="F45" s="29">
        <f t="shared" si="0"/>
        <v>0</v>
      </c>
      <c r="G45" s="29"/>
      <c r="H45" s="29">
        <f t="shared" si="1"/>
        <v>0</v>
      </c>
      <c r="I45" s="29">
        <f t="shared" si="3"/>
        <v>0</v>
      </c>
    </row>
    <row r="46" spans="1:9" x14ac:dyDescent="0.25">
      <c r="A46" s="4">
        <v>45</v>
      </c>
      <c r="B46" s="4" t="s">
        <v>217</v>
      </c>
      <c r="C46" s="4" t="s">
        <v>134</v>
      </c>
      <c r="D46" s="4">
        <v>395</v>
      </c>
      <c r="E46" s="29"/>
      <c r="F46" s="29">
        <f t="shared" si="0"/>
        <v>0</v>
      </c>
      <c r="G46" s="29"/>
      <c r="H46" s="29">
        <f t="shared" si="1"/>
        <v>0</v>
      </c>
      <c r="I46" s="29">
        <f t="shared" ref="I46:I49" si="4">H46+F46</f>
        <v>0</v>
      </c>
    </row>
    <row r="47" spans="1:9" x14ac:dyDescent="0.25">
      <c r="A47" s="4">
        <v>46</v>
      </c>
      <c r="B47" s="4" t="s">
        <v>218</v>
      </c>
      <c r="C47" s="4" t="s">
        <v>134</v>
      </c>
      <c r="D47" s="4">
        <v>8</v>
      </c>
      <c r="E47" s="29"/>
      <c r="F47" s="29">
        <f t="shared" si="0"/>
        <v>0</v>
      </c>
      <c r="G47" s="29"/>
      <c r="H47" s="29">
        <f t="shared" si="1"/>
        <v>0</v>
      </c>
      <c r="I47" s="29">
        <f t="shared" si="4"/>
        <v>0</v>
      </c>
    </row>
    <row r="48" spans="1:9" x14ac:dyDescent="0.25">
      <c r="A48" s="4">
        <v>47</v>
      </c>
      <c r="B48" s="4" t="s">
        <v>219</v>
      </c>
      <c r="C48" s="4" t="s">
        <v>133</v>
      </c>
      <c r="D48" s="4">
        <v>48</v>
      </c>
      <c r="E48" s="29"/>
      <c r="F48" s="29">
        <f t="shared" si="0"/>
        <v>0</v>
      </c>
      <c r="G48" s="29"/>
      <c r="H48" s="29">
        <f t="shared" si="1"/>
        <v>0</v>
      </c>
      <c r="I48" s="29">
        <f t="shared" si="4"/>
        <v>0</v>
      </c>
    </row>
    <row r="49" spans="1:9" x14ac:dyDescent="0.25">
      <c r="A49" s="4">
        <v>48</v>
      </c>
      <c r="B49" s="4" t="s">
        <v>220</v>
      </c>
      <c r="C49" s="4" t="s">
        <v>133</v>
      </c>
      <c r="D49" s="4">
        <v>48</v>
      </c>
      <c r="E49" s="29"/>
      <c r="F49" s="29">
        <f t="shared" si="0"/>
        <v>0</v>
      </c>
      <c r="G49" s="29"/>
      <c r="H49" s="29">
        <f t="shared" si="1"/>
        <v>0</v>
      </c>
      <c r="I49" s="29">
        <f t="shared" si="4"/>
        <v>0</v>
      </c>
    </row>
    <row r="50" spans="1:9" x14ac:dyDescent="0.25">
      <c r="B50" s="31"/>
      <c r="C50" s="31"/>
      <c r="D50" s="31"/>
      <c r="E50" s="32"/>
      <c r="F50" s="32">
        <f>SUM(F2:F49)</f>
        <v>0</v>
      </c>
      <c r="G50" s="32"/>
      <c r="H50" s="32">
        <f>SUM(H2:H49)</f>
        <v>0</v>
      </c>
      <c r="I50" s="32">
        <f>SUM(I2:I49)</f>
        <v>0</v>
      </c>
    </row>
    <row r="51" spans="1:9" x14ac:dyDescent="0.25">
      <c r="B51" s="31" t="s">
        <v>138</v>
      </c>
      <c r="C51" s="31"/>
      <c r="D51" s="31"/>
      <c r="E51" s="33">
        <v>0.1</v>
      </c>
      <c r="F51" s="31"/>
      <c r="G51" s="31"/>
      <c r="H51" s="31"/>
      <c r="I51" s="32">
        <f>I50*E51</f>
        <v>0</v>
      </c>
    </row>
    <row r="52" spans="1:9" x14ac:dyDescent="0.25">
      <c r="B52" s="31"/>
      <c r="C52" s="31"/>
      <c r="D52" s="31"/>
      <c r="E52" s="31"/>
      <c r="F52" s="31"/>
      <c r="G52" s="31"/>
      <c r="H52" s="31"/>
      <c r="I52" s="32">
        <f>I51+I50</f>
        <v>0</v>
      </c>
    </row>
    <row r="53" spans="1:9" x14ac:dyDescent="0.25">
      <c r="B53" s="31" t="s">
        <v>139</v>
      </c>
      <c r="C53" s="31"/>
      <c r="D53" s="31"/>
      <c r="E53" s="33">
        <v>0.05</v>
      </c>
      <c r="F53" s="31"/>
      <c r="G53" s="31"/>
      <c r="H53" s="31"/>
      <c r="I53" s="32">
        <f>I52*E53</f>
        <v>0</v>
      </c>
    </row>
    <row r="54" spans="1:9" x14ac:dyDescent="0.25">
      <c r="B54" s="31"/>
      <c r="C54" s="31"/>
      <c r="D54" s="31"/>
      <c r="E54" s="31"/>
      <c r="F54" s="31"/>
      <c r="G54" s="31"/>
      <c r="H54" s="31"/>
      <c r="I54" s="32">
        <f>I53+I52</f>
        <v>0</v>
      </c>
    </row>
    <row r="55" spans="1:9" x14ac:dyDescent="0.25">
      <c r="B55" s="31" t="s">
        <v>140</v>
      </c>
      <c r="C55" s="31"/>
      <c r="D55" s="31"/>
      <c r="E55" s="33">
        <v>0.03</v>
      </c>
      <c r="F55" s="31"/>
      <c r="G55" s="31"/>
      <c r="H55" s="31"/>
      <c r="I55" s="32">
        <f>I54*E55</f>
        <v>0</v>
      </c>
    </row>
    <row r="56" spans="1:9" x14ac:dyDescent="0.25">
      <c r="B56" s="31"/>
      <c r="C56" s="31"/>
      <c r="D56" s="31"/>
      <c r="E56" s="31"/>
      <c r="F56" s="31"/>
      <c r="G56" s="31"/>
      <c r="H56" s="31"/>
      <c r="I56" s="32">
        <f>I55+I54</f>
        <v>0</v>
      </c>
    </row>
    <row r="57" spans="1:9" x14ac:dyDescent="0.25">
      <c r="B57" s="31" t="s">
        <v>180</v>
      </c>
      <c r="C57" s="31"/>
      <c r="D57" s="31"/>
      <c r="E57" s="33">
        <v>0.18</v>
      </c>
      <c r="F57" s="31"/>
      <c r="G57" s="31"/>
      <c r="H57" s="31"/>
      <c r="I57" s="32">
        <f>E57*I56</f>
        <v>0</v>
      </c>
    </row>
    <row r="58" spans="1:9" x14ac:dyDescent="0.25">
      <c r="B58" s="31" t="s">
        <v>131</v>
      </c>
      <c r="C58" s="31"/>
      <c r="D58" s="31"/>
      <c r="E58" s="31"/>
      <c r="F58" s="31"/>
      <c r="G58" s="31"/>
      <c r="H58" s="31"/>
      <c r="I58" s="32">
        <f>I57+I56</f>
        <v>0</v>
      </c>
    </row>
    <row r="59" spans="1:9" x14ac:dyDescent="0.25">
      <c r="I59" s="30"/>
    </row>
    <row r="60" spans="1:9" x14ac:dyDescent="0.25">
      <c r="I60" s="30"/>
    </row>
    <row r="61" spans="1:9" x14ac:dyDescent="0.25">
      <c r="I61" s="30"/>
    </row>
    <row r="62" spans="1:9" x14ac:dyDescent="0.25">
      <c r="I62" s="30"/>
    </row>
    <row r="63" spans="1:9" x14ac:dyDescent="0.25">
      <c r="I63" s="30"/>
    </row>
    <row r="64" spans="1:9" x14ac:dyDescent="0.25">
      <c r="I64" s="30"/>
    </row>
  </sheetData>
  <dataConsolidate>
    <dataRefs count="1">
      <dataRef ref="A1:B216" sheet="Water &amp; Sewage" r:id="rId1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H&amp;C</vt:lpstr>
      <vt:lpstr>Lisi Ventilation</vt:lpstr>
      <vt:lpstr>Water&amp;Sewege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Ako-PC</dc:creator>
  <cp:lastModifiedBy>Ako-PC</cp:lastModifiedBy>
  <dcterms:created xsi:type="dcterms:W3CDTF">2015-06-05T18:17:20Z</dcterms:created>
  <dcterms:modified xsi:type="dcterms:W3CDTF">2023-04-18T08:46:55Z</dcterms:modified>
</cp:coreProperties>
</file>