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3" l="1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F7" i="13"/>
  <c r="A17" i="13" l="1"/>
  <c r="A18" i="13" s="1"/>
  <c r="A19" i="13" s="1"/>
  <c r="A20" i="13" s="1"/>
  <c r="A21" i="13" s="1"/>
  <c r="A22" i="13" s="1"/>
  <c r="A23" i="13" s="1"/>
  <c r="A25" i="13" s="1"/>
  <c r="A26" i="13" s="1"/>
  <c r="A27" i="13" s="1"/>
  <c r="A29" i="13" s="1"/>
  <c r="A31" i="13" s="1"/>
  <c r="A32" i="13" s="1"/>
  <c r="A33" i="13" s="1"/>
  <c r="A34" i="13" s="1"/>
  <c r="A35" i="13" s="1"/>
  <c r="A36" i="13" s="1"/>
  <c r="A38" i="13" s="1"/>
  <c r="A40" i="13" s="1"/>
  <c r="A42" i="13" s="1"/>
  <c r="A44" i="13" s="1"/>
  <c r="A47" i="13" s="1"/>
  <c r="A50" i="13" s="1"/>
  <c r="A52" i="13" s="1"/>
  <c r="A54" i="13" s="1"/>
  <c r="A56" i="13" s="1"/>
  <c r="A58" i="13" s="1"/>
  <c r="A59" i="13" s="1"/>
  <c r="A60" i="13" s="1"/>
  <c r="A61" i="13" s="1"/>
  <c r="A62" i="13" s="1"/>
  <c r="A63" i="13" s="1"/>
  <c r="A64" i="13" s="1"/>
  <c r="A65" i="13" s="1"/>
  <c r="A66" i="13" s="1"/>
  <c r="A68" i="13" s="1"/>
  <c r="A69" i="13" s="1"/>
  <c r="A71" i="13" s="1"/>
  <c r="A73" i="13" s="1"/>
  <c r="A75" i="13" s="1"/>
  <c r="A77" i="13" s="1"/>
  <c r="A79" i="13" s="1"/>
  <c r="A82" i="13" s="1"/>
  <c r="A84" i="13" s="1"/>
  <c r="A85" i="13" s="1"/>
  <c r="A87" i="13" s="1"/>
  <c r="A89" i="13" s="1"/>
  <c r="A90" i="13" s="1"/>
  <c r="A91" i="13" s="1"/>
  <c r="A93" i="13" s="1"/>
  <c r="A95" i="13" s="1"/>
  <c r="A97" i="13" s="1"/>
  <c r="A99" i="13" s="1"/>
  <c r="A101" i="13" s="1"/>
  <c r="A102" i="13" s="1"/>
  <c r="A103" i="13" s="1"/>
  <c r="A104" i="13" s="1"/>
  <c r="A105" i="13" s="1"/>
  <c r="A106" i="13" s="1"/>
  <c r="A16" i="13"/>
  <c r="F107" i="13"/>
  <c r="F108" i="13" l="1"/>
  <c r="F109" i="13" s="1"/>
  <c r="F110" i="13" l="1"/>
  <c r="F111" i="13" s="1"/>
  <c r="F112" i="13" l="1"/>
  <c r="F11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<sst xmlns="http://schemas.openxmlformats.org/spreadsheetml/2006/main" count="6557" uniqueCount="916">
  <si>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</si>
  <si>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</si>
  <si>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</si>
  <si>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</si>
  <si>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</si>
  <si>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</si>
  <si>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</si>
  <si>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</si>
  <si>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</si>
  <si>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</si>
  <si>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</si>
  <si>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</si>
  <si>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</si>
  <si>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</si>
  <si>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</si>
  <si>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</si>
  <si>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</si>
  <si>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</si>
  <si>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</si>
  <si>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</si>
  <si>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</si>
  <si>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</si>
  <si>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</si>
  <si>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</si>
  <si>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</si>
  <si>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</si>
  <si>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</si>
  <si>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</si>
  <si>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</si>
  <si>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</si>
  <si>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</si>
  <si>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</si>
  <si>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</si>
  <si>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</si>
  <si>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</si>
  <si>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</si>
  <si>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</si>
  <si>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</si>
  <si>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</si>
  <si>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</si>
  <si>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</si>
  <si>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</si>
  <si>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</si>
  <si>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</si>
  <si>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</si>
  <si>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</si>
  <si>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</si>
  <si>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</si>
  <si>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</si>
  <si>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</si>
  <si>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</si>
  <si>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</si>
  <si>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</si>
  <si>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</si>
  <si>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</si>
  <si>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</si>
  <si>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</si>
  <si>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</si>
  <si>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</si>
  <si>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</si>
  <si>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</si>
  <si>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</si>
  <si>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</si>
  <si>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</si>
  <si>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</si>
  <si>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</si>
  <si>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</si>
  <si>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</si>
  <si>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</si>
  <si>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</si>
  <si>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</si>
  <si>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</si>
  <si>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</si>
  <si>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</si>
  <si>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</si>
  <si>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</si>
  <si>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</si>
  <si>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</si>
  <si>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</si>
  <si>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</si>
  <si>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</si>
  <si>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</si>
  <si>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</si>
  <si>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</si>
  <si>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</si>
  <si>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</si>
  <si>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</si>
  <si>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</si>
  <si>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</si>
  <si>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</si>
  <si>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</si>
  <si>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</si>
  <si>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</si>
  <si>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</si>
  <si>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</si>
  <si>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</si>
  <si>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</si>
  <si>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</si>
  <si>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</si>
  <si>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</si>
  <si>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</si>
  <si>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</si>
  <si>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</si>
  <si>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</si>
  <si>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</si>
  <si>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</si>
  <si>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</si>
  <si>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</si>
  <si>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</si>
  <si>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</si>
  <si>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</si>
  <si>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</si>
  <si>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</si>
  <si>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</si>
  <si>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</si>
  <si>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</si>
  <si>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</si>
  <si>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</si>
  <si>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</si>
  <si>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</si>
  <si>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</si>
  <si>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</si>
  <si>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</si>
  <si>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</si>
  <si>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</si>
  <si>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</si>
  <si>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</si>
  <si>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</si>
  <si>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</si>
  <si>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</si>
  <si>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</si>
  <si>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</si>
  <si>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</si>
  <si>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</si>
  <si>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</si>
  <si>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</si>
  <si>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</si>
  <si>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</si>
  <si>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</si>
  <si>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</si>
  <si>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</si>
  <si>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</si>
  <si>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</si>
  <si>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</si>
  <si>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</si>
  <si>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</si>
  <si>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</si>
  <si>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</si>
  <si>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</si>
  <si>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</si>
  <si>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</si>
  <si>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</si>
  <si>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</si>
  <si>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</si>
  <si>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</si>
  <si>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</si>
  <si>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</si>
  <si>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</si>
  <si>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</si>
  <si>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</si>
  <si>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</si>
  <si>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</si>
  <si>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</si>
  <si>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</si>
  <si>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</si>
  <si>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</si>
  <si>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</si>
  <si>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</si>
  <si>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</si>
  <si>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</si>
  <si>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</si>
  <si>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</si>
  <si>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</si>
  <si>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</si>
  <si>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</si>
  <si>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</si>
  <si>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</si>
  <si>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</si>
  <si>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</si>
  <si>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</si>
  <si>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</si>
  <si>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</si>
  <si>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</si>
  <si>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</si>
  <si>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</si>
  <si>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</si>
  <si>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</si>
  <si>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</si>
  <si>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</si>
  <si>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</si>
  <si>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</si>
  <si>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</si>
  <si>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</si>
  <si>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</si>
  <si>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</si>
  <si>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</si>
  <si>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</si>
  <si>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</si>
  <si>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</si>
  <si>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</si>
  <si>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</si>
  <si>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</si>
  <si>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</si>
  <si>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</si>
  <si>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</si>
  <si>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</si>
  <si>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</si>
  <si>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</si>
  <si>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</si>
  <si>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</si>
  <si>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</si>
  <si>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</si>
  <si>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</si>
  <si>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</si>
  <si>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</si>
  <si>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</si>
  <si>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</si>
  <si>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</si>
  <si>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</si>
  <si>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</si>
  <si>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</si>
  <si>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</si>
  <si>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</si>
  <si>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</si>
  <si>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</si>
  <si>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</si>
  <si>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</si>
  <si>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</si>
  <si>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</si>
  <si>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</si>
  <si>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</si>
  <si>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</si>
  <si>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</si>
  <si>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</si>
  <si>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</si>
  <si>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</si>
  <si>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</si>
  <si>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</si>
  <si>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</si>
  <si>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</si>
  <si>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</si>
  <si>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</si>
  <si>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</si>
  <si>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</si>
  <si>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</si>
  <si>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</si>
  <si>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</si>
  <si>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</si>
  <si>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</si>
  <si>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</si>
  <si>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</si>
  <si>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</si>
  <si>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</si>
  <si>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</si>
  <si>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</si>
  <si>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</si>
  <si>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</si>
  <si>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</si>
  <si>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</si>
  <si>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</si>
  <si>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</si>
  <si>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</si>
  <si>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</si>
  <si>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</si>
  <si>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</si>
  <si>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</si>
  <si>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</si>
  <si>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</si>
  <si>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</si>
  <si>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</si>
  <si>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</si>
  <si>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</si>
  <si>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</si>
  <si>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</si>
  <si>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</si>
  <si>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</si>
  <si>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</si>
  <si>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</si>
  <si>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</si>
  <si>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</si>
  <si>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</si>
  <si>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</si>
  <si>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</si>
  <si>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</si>
  <si>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</si>
  <si>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</si>
  <si>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</si>
  <si>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</si>
  <si>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</si>
  <si>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</si>
  <si>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</si>
  <si>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</si>
  <si>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</si>
  <si>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</si>
  <si>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</si>
  <si>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</si>
  <si>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</si>
  <si>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</si>
  <si>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</si>
  <si>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</si>
  <si>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</si>
  <si>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</si>
  <si>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</si>
  <si>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</si>
  <si>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</si>
  <si>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</si>
  <si>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</si>
  <si>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</si>
  <si>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</si>
  <si>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</si>
  <si>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</si>
  <si>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</si>
  <si>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</si>
  <si>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</si>
  <si>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</si>
  <si>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</si>
  <si>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</si>
  <si>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</si>
  <si>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</si>
  <si>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</si>
  <si>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</si>
  <si>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</si>
  <si>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</si>
  <si>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</si>
  <si>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</si>
  <si>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</si>
  <si>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</si>
  <si>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</si>
  <si>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</si>
  <si>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</si>
  <si>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</si>
  <si>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</si>
  <si>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</si>
  <si>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</si>
  <si>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</si>
  <si>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</si>
  <si>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</si>
  <si>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</si>
  <si>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</si>
  <si>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</si>
  <si>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</si>
  <si>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</si>
  <si>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</si>
  <si>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</si>
  <si>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</si>
  <si>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</si>
  <si>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</si>
  <si>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</si>
  <si>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</si>
  <si>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</si>
  <si>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</si>
  <si>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</si>
  <si>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</si>
  <si>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</si>
  <si>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</si>
  <si>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</si>
  <si>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</si>
  <si>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</si>
  <si>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</si>
  <si>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</si>
  <si>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</si>
  <si>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</si>
  <si>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</si>
  <si>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</si>
  <si>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</si>
  <si>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</si>
  <si>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</si>
  <si>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</si>
  <si>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</si>
  <si>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</si>
  <si>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</si>
  <si>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</si>
  <si>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</si>
  <si>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</si>
  <si>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</si>
  <si>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</si>
  <si>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</si>
  <si>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</si>
  <si>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</si>
  <si>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</si>
  <si>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</si>
  <si>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</si>
  <si>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</si>
  <si>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</si>
  <si>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</si>
  <si>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</si>
  <si>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</si>
  <si>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</si>
  <si>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</si>
  <si>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</si>
  <si>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</si>
  <si>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</si>
  <si>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</si>
  <si>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</si>
  <si>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</si>
  <si>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</si>
  <si>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</si>
  <si>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</si>
  <si>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</si>
  <si>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</si>
  <si>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</si>
  <si>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</si>
  <si>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</si>
  <si>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</si>
  <si>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</si>
  <si>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</si>
  <si>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</si>
  <si>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</si>
  <si>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</si>
  <si>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</si>
  <si>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</si>
  <si>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</si>
  <si>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</si>
  <si>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</si>
  <si>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</si>
  <si>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</si>
  <si>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</si>
  <si>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</si>
  <si>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</si>
  <si>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</si>
  <si>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</si>
  <si>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</si>
  <si>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</si>
  <si>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</si>
  <si>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</si>
  <si>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</si>
  <si>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</si>
  <si>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</si>
  <si>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</si>
  <si>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</si>
  <si>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</si>
  <si>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</si>
  <si>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</si>
  <si>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</si>
  <si>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</si>
  <si>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</si>
  <si>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</si>
  <si>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</si>
  <si>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</si>
  <si>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</si>
  <si>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</si>
  <si>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</si>
  <si>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</si>
  <si>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</si>
  <si>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</si>
  <si>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</si>
  <si>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</si>
  <si>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</si>
  <si>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</si>
  <si>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</si>
  <si>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</si>
  <si>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</si>
  <si>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</si>
  <si>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</si>
  <si>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</si>
  <si>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</si>
  <si>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</si>
  <si>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</si>
  <si>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</si>
  <si>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</si>
  <si>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</si>
  <si>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</si>
  <si>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</si>
  <si>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</si>
  <si>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</si>
  <si>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</si>
  <si>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</si>
  <si>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</si>
  <si>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</si>
  <si>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</si>
  <si>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</si>
  <si>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</si>
  <si>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</si>
  <si>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</si>
  <si>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</si>
  <si>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</si>
  <si>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</si>
  <si>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</si>
  <si>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</si>
  <si>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</si>
  <si>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</si>
  <si>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</si>
  <si>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</si>
  <si>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</si>
  <si>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</si>
  <si>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</si>
  <si>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</si>
  <si>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</si>
  <si>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</si>
  <si>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</si>
  <si>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</si>
  <si>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</si>
  <si>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</si>
  <si>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</si>
  <si>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</si>
  <si>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</si>
  <si>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</si>
  <si>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</si>
  <si>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</si>
  <si>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</si>
  <si>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</si>
  <si>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</si>
  <si>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</si>
  <si>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</si>
  <si>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</si>
  <si>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</si>
  <si>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</si>
  <si>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</si>
  <si>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</si>
  <si>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</si>
  <si>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</si>
  <si>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</si>
  <si>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</si>
  <si>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</si>
  <si>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</si>
  <si>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</si>
  <si>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</si>
  <si>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</si>
  <si>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</si>
  <si>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</si>
  <si>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</si>
  <si>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</si>
  <si>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</si>
  <si>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</si>
  <si>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</si>
  <si>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</si>
  <si>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</si>
  <si>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</si>
  <si>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</si>
  <si>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</si>
  <si>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</si>
  <si>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</si>
  <si>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</si>
  <si>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</si>
  <si>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</si>
  <si>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</si>
  <si>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</si>
  <si>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</si>
  <si>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</si>
  <si>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</si>
  <si>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</si>
  <si>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</si>
  <si>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</si>
  <si>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</si>
  <si>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</si>
  <si>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</si>
  <si>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</si>
  <si>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</si>
  <si>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</si>
  <si>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</si>
  <si>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</si>
  <si>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</si>
  <si>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</si>
  <si>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</si>
  <si>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</si>
  <si>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</si>
  <si>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</si>
  <si>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</si>
  <si>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</si>
  <si>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</si>
  <si>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</si>
  <si>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</si>
  <si>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</si>
  <si>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</si>
  <si>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</si>
  <si>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</si>
  <si>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</si>
  <si>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</si>
  <si>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</si>
  <si>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</si>
  <si>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</si>
  <si>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</si>
  <si>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</si>
  <si>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</si>
  <si>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</si>
  <si>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</si>
  <si>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</si>
  <si>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</si>
  <si>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</si>
  <si>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</si>
  <si>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</si>
  <si>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</si>
  <si>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</si>
  <si>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</si>
  <si>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</si>
  <si>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</si>
  <si>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</si>
  <si>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</si>
  <si>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</si>
  <si>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</si>
  <si>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</si>
  <si>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</si>
  <si>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</si>
  <si>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</si>
  <si>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</si>
  <si>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</si>
  <si>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</si>
  <si>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</si>
  <si>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</si>
  <si>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</si>
  <si>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</si>
  <si>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</si>
  <si>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</si>
  <si>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</si>
  <si>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</si>
  <si>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</si>
  <si>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</si>
  <si>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</si>
  <si>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</si>
  <si>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</si>
  <si>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</si>
  <si>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</si>
  <si>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</si>
  <si>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</si>
  <si>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</si>
  <si>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</si>
  <si>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</si>
  <si>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</si>
  <si>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</si>
  <si>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</si>
  <si>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</si>
  <si>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</si>
  <si>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</si>
  <si>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</si>
  <si>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</si>
  <si>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</si>
  <si>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</si>
  <si>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</si>
  <si>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</si>
  <si>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</si>
  <si>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</si>
  <si>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</si>
  <si>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</si>
  <si>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</si>
  <si>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</si>
  <si>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</si>
  <si>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</si>
  <si>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</si>
  <si>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</si>
  <si>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</si>
  <si>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</si>
  <si>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</si>
  <si>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</si>
  <si>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</si>
  <si>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</si>
  <si>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</si>
  <si>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</si>
  <si>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</si>
  <si>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</si>
  <si>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</si>
  <si>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</si>
  <si>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</si>
  <si>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</si>
  <si>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</si>
  <si>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</si>
  <si>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</si>
  <si>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</si>
  <si>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</si>
  <si>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</si>
  <si>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</si>
  <si>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</si>
  <si>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</si>
  <si>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</si>
  <si>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</si>
  <si>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</si>
  <si>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</si>
  <si>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</si>
  <si>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</si>
  <si>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</si>
  <si>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</si>
  <si>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</si>
  <si>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</si>
  <si>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</si>
  <si>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</si>
  <si>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</si>
  <si>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</si>
  <si>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</si>
  <si>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</si>
  <si>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</si>
  <si>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</si>
  <si>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</si>
  <si>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</si>
  <si>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</si>
  <si>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</si>
  <si>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</si>
  <si>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</si>
  <si>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</si>
  <si>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</si>
  <si>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</si>
  <si>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</si>
  <si>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</si>
  <si>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</si>
  <si>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</si>
  <si>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</si>
  <si>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</si>
  <si>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</si>
  <si>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</si>
  <si>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</si>
  <si>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</si>
  <si>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</si>
  <si>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</si>
  <si>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</si>
  <si>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</si>
  <si>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</si>
  <si>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</si>
  <si>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</si>
  <si>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</si>
  <si>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</si>
  <si>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</si>
  <si>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</si>
  <si>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</si>
  <si>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</si>
  <si>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</si>
  <si>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</si>
  <si>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</si>
  <si>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</si>
  <si>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</si>
  <si>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</si>
  <si>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</si>
  <si>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</si>
  <si>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</si>
  <si>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</si>
  <si>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</si>
  <si>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</si>
  <si>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</si>
  <si>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</si>
  <si>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</si>
  <si>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</si>
  <si>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</si>
  <si>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</si>
  <si>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</si>
  <si>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</si>
  <si>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</si>
  <si>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</si>
  <si>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</si>
  <si>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</si>
  <si>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</si>
  <si>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</si>
  <si>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</si>
  <si>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</si>
  <si>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</si>
  <si>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</si>
  <si>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</si>
  <si>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</si>
  <si>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</si>
  <si>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</si>
  <si>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</si>
  <si>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</si>
  <si>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</si>
  <si>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</si>
  <si>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</si>
  <si>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</si>
  <si>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</si>
  <si>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</si>
  <si>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</si>
  <si>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</si>
  <si>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</si>
  <si>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</si>
  <si>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</si>
  <si>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</si>
  <si>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</si>
  <si>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</si>
  <si>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</si>
  <si>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</si>
  <si>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</si>
  <si>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</si>
  <si>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</si>
  <si>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</si>
  <si>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</si>
  <si>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</si>
  <si>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</si>
  <si>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</si>
  <si>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</si>
  <si>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</si>
  <si>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</si>
  <si>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</si>
  <si>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</si>
  <si>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</si>
  <si>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</si>
  <si>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</si>
  <si>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</si>
  <si>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</si>
  <si>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</si>
  <si>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</si>
  <si>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</si>
  <si>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</si>
  <si>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</si>
  <si>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</si>
  <si>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</si>
  <si>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</si>
  <si>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</si>
  <si>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</si>
  <si>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</si>
  <si>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</si>
  <si>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</si>
  <si>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</si>
  <si>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</si>
  <si>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</si>
  <si>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</si>
  <si>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</si>
  <si>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</si>
  <si>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</si>
  <si>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</si>
  <si>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</si>
  <si>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</si>
  <si>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</si>
  <si>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</si>
  <si>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</si>
  <si>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</si>
  <si>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</si>
  <si>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პოლიეთილენის ადაპტორი d=50 მმ</t>
  </si>
  <si>
    <t>სახანძრო მიწისზედა ჰიდრანტების (კომპლექტი) შეძენა, მოწყობა d=80 მმ</t>
  </si>
  <si>
    <t>თუჯის d=80 PN16 ურდულის შეძენა და მოწყობა</t>
  </si>
  <si>
    <t>თუჯის d=80 PN16 ურდული</t>
  </si>
  <si>
    <t>ზედნადები ხარჯები</t>
  </si>
  <si>
    <t>დ.ღ.გ.</t>
  </si>
  <si>
    <t>gwp</t>
  </si>
  <si>
    <t>ლომინაძის ქუჩაზე წყალსადენის ქსელის რეაბილიტაცია</t>
  </si>
  <si>
    <t>1</t>
  </si>
  <si>
    <t>ავტოთვითმცლელით გატანა 28 კმ</t>
  </si>
  <si>
    <t>დამუშავებული გრუნტის გატანა ავტოთვითმცლელებით 28 კმ</t>
  </si>
  <si>
    <t>0-80 მმ; 0-120 მმ ფრაქციის ქვიშა-ხრეშოვანი ნარევით თხრილის შევსება და დატკეპნა</t>
  </si>
  <si>
    <t>პოლიეთილენის მილი d=50 მმ 16 ატმ</t>
  </si>
  <si>
    <t>16-1</t>
  </si>
  <si>
    <t>20-1</t>
  </si>
  <si>
    <t>ჭის რგოლის გადაბმის ადგილას "პენებარის" ჰიდროსაიზოლაციო მასალის მოწყობა</t>
  </si>
  <si>
    <t>30-2</t>
  </si>
  <si>
    <t>31-2</t>
  </si>
  <si>
    <t>ჩობალის d=140 მმ შეძენა-მოწყობა (5 ცალი)</t>
  </si>
  <si>
    <t>ჩობალის d=114 მმ შეძენა-მოწყობა (1 ცალი)</t>
  </si>
  <si>
    <t>არსებული ფოლადის d=50 მმ-იანი მილის ჩაჭრა</t>
  </si>
  <si>
    <t>წყლის ფილტრი d=20 მმ</t>
  </si>
  <si>
    <t>გაზინთული (გაპოხილი) ძენძი ჩობალებისთვის (33.0 მ)</t>
  </si>
  <si>
    <t>გაზინთული (გაპოხილი) ძენძი ჩობალებისთვის (6.2 მ)</t>
  </si>
  <si>
    <t>ჭის რგოლის გადაბმის ადგილას პენებარის ჰიდროსაიზოლაციო მასალა</t>
  </si>
  <si>
    <r>
      <t>მ</t>
    </r>
    <r>
      <rPr>
        <vertAlign val="superscript"/>
        <sz val="10"/>
        <rFont val="Sylfaen"/>
        <family val="1"/>
      </rPr>
      <t>3</t>
    </r>
  </si>
  <si>
    <r>
      <t>მ</t>
    </r>
    <r>
      <rPr>
        <sz val="10"/>
        <rFont val="Arial"/>
        <family val="2"/>
      </rPr>
      <t>²</t>
    </r>
  </si>
  <si>
    <r>
      <t>მ</t>
    </r>
    <r>
      <rPr>
        <vertAlign val="superscript"/>
        <sz val="10"/>
        <rFont val="Sylfaen"/>
        <family val="1"/>
      </rPr>
      <t>2</t>
    </r>
  </si>
  <si>
    <t>ასფალტო ბეტონის ძველი საფარის გვერდეთი კონტურების ჩახერხვა 10 სმ სისქეზე და საფარის მოხსნა დატვირთვით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</si>
  <si>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</si>
  <si>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(0.5-5 მმ ფრაქცია) ქვიშით თხრილის შევსება და დატკეპნა</t>
  </si>
  <si>
    <t>0-40 მმ ფრაქციის ღორღით თხრილის შევსება და დატკეპნა</t>
  </si>
  <si>
    <t>ღორღის (0-40 მმ) ფრაქცია ბალიშის მოწყობა ჭების ქვეშ სისქით 10 სმ.</t>
  </si>
  <si>
    <t>წყალსადენის პოლიეთილენის მილის მონტაჟი- PE 100 SDR 11 PN 16 d=75 მმ</t>
  </si>
  <si>
    <t>პოლიეთილენის მილი d=75 მმ 16 ატმ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</si>
  <si>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</si>
  <si>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d=75 მმ</t>
  </si>
  <si>
    <t>წყალსადენის პოლიეთილენის მილის მონტაჟი- PE 100 SDR 11 PN 16 d=50 მმ</t>
  </si>
  <si>
    <t>წყალსადენის პოლიეთილენის მილის PE 100 SDR 11 PN 16 d=25 მმ შეძენა, მონტაჟი-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</si>
  <si>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</si>
  <si>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</si>
  <si>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რ/ბ ანაკრები წრიული ჭის D=1.5 მ Hსრ=1.8 მ (1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</si>
  <si>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D=1.0 მ Hსრ=1.8 მ (2 კომპ) B-22.5 M-300 შეძენა-მონტაჟი, რკ/ბ მრგვალი ძირის ფილით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</si>
  <si>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გაზინთული (გაპოხილი) ძენძი ჩობალებისთვის (13.0 მ)</t>
  </si>
  <si>
    <t>ჭის ქვაბულის კედლების გამაგრება ფარებით</t>
  </si>
  <si>
    <t>ლითონის ელემენტების შეღებვა ანტიკოროზიული ლაქით 2 ფენად</t>
  </si>
  <si>
    <t>სასიგნალო ლენტის შეძენა და მოწყობა თხრილში</t>
  </si>
  <si>
    <t>თუჯის d=65 PN16 ურდულის მილტუჩით მოწყობა</t>
  </si>
  <si>
    <t>თუჯის d=65 PN16 ურდული მილტუჩით</t>
  </si>
  <si>
    <t>თუჯის d=40 PN16 ურდულის მილტუჩით მოწყობა</t>
  </si>
  <si>
    <t>თუჯის d=40 PN16 ურდული მილტუჩით</t>
  </si>
  <si>
    <t>პოლიეთილენის ქუროს d=75 მმ მონტაჟი</t>
  </si>
  <si>
    <t>პოლიეთილენის ქურო d=75 მმ</t>
  </si>
  <si>
    <t>პოლიეთილენის ქუროს d=50 მმ მონტაჟი</t>
  </si>
  <si>
    <t>პოლიეთილენის ქურო d=50 მმ</t>
  </si>
  <si>
    <t>ადაპტორი d=75 მმ მილტუჩით მოწყობა</t>
  </si>
  <si>
    <t>პოლიეთილენის ადაპტორი d=75 მმ</t>
  </si>
  <si>
    <t>ადაპტორის მილტუჩი d=75 მმ</t>
  </si>
  <si>
    <t>ადაპტორი d=50მმ მილტუჩით მოწყობა</t>
  </si>
  <si>
    <t>ადაპტორის მილტუჩი d=50 მმ</t>
  </si>
  <si>
    <t>ფოლადის სამკაპის d=100/65 მმ მილტუჩებით მოწყობა (1 ცალი)</t>
  </si>
  <si>
    <t>ფოლადის სამკაპის d=100/65 მმ</t>
  </si>
  <si>
    <t>ფოლადის სამკაპის d=65/40 მმ მილტუჩებით მოწყობა (1 ცალი)</t>
  </si>
  <si>
    <t>ფოლადის სამკაპის d=65/40 მმ</t>
  </si>
  <si>
    <t>პოლიეთილენის სამკაპის d=75 მმ მოწყობა</t>
  </si>
  <si>
    <t>პოლიეთილენის სამკაპი d=75 მმ</t>
  </si>
  <si>
    <t>ფოლადის მილტუჩის მოწყობა d=65 მმ PN16</t>
  </si>
  <si>
    <t>ფოლადის მილტუჩი d=65მმ PN16</t>
  </si>
  <si>
    <t>ფოლადის მილყელის d=65 მმ შეძენა-მოწყობა (2 ცალი)</t>
  </si>
  <si>
    <t>საყრდენი ფოლადის მილის d=40/3.5მმ L=500 მმ (1 ცალი) ; ფოლადის ფურცლით 100X100მმ სისქით 6 მმ (2 ცალი) შეძენა და მოწყობა (1 კომპ.)</t>
  </si>
  <si>
    <t>საყრდენი ფოლადის მილის d=32/3 მმ L=500 მმ (1 ცალი) ; ფოლადის ფურცლით 100X100მმ სისქით 6 მმ (2 ცალი) შეძენა და მოწყობა (1 კომპ.)</t>
  </si>
  <si>
    <t>საპროექტო პოლიეთილენის d=75 მმ-იანი მილის გადაერთება არსებულ ფოლადის d=100 მმ-იანი მილზე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</si>
  <si>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</si>
  <si>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მონოლითური რკ. ბეტონის ჭის 1000X650X700 მმ (შიდა ზომა) (33 კომპ..) მოწყობა, გადახურვის რკ. ბეტონის ფილა თუჯის ჩარჩო ხუჯით; ჰიდროიზოლაციით</t>
  </si>
  <si>
    <t>ჩობალის d=80 მმ შეძენა-მოწყობა (66 ცალი)</t>
  </si>
  <si>
    <t>პოლიეთილენის ქურო-უნაგირის d=50/25 მმ მონტაჟი</t>
  </si>
  <si>
    <t>პოლიეთილენის ქურო-უნაგირი d=50/25 მმ</t>
  </si>
  <si>
    <t>პოლიეთილენის სამკაპის d=75/25 მმ მოწყობა</t>
  </si>
  <si>
    <t>პოლიეთილენის სამკაპი d=75/25 მმ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</si>
  <si>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</si>
  <si>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</si>
  <si>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</si>
  <si>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</si>
  <si>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</si>
  <si>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წყალმზომისა და მოძრავი ქანჩის d=20 მმ მოწყობა</t>
  </si>
  <si>
    <t>წყალმზომი d=20 მმ</t>
  </si>
  <si>
    <t>მოძრავი ქანჩი (შტუცერი) d=20მმ</t>
  </si>
  <si>
    <t>დამაკავშირებელის (сгон) მოწყობა d=20 მმ გ/ხრ (33 ცალი)</t>
  </si>
  <si>
    <t>დამაკავშირებელი (сгон) გ/ხრ d=20 მმ</t>
  </si>
  <si>
    <t>სახანძრო მიწისზედა ჰიდრანტი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</si>
  <si>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</si>
  <si>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</si>
  <si>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</si>
  <si>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</si>
  <si>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პოლიეთილენის სამკაპი d=110/80 მმ მოწყობა</t>
  </si>
  <si>
    <t>პოლიეთილენის სამკაპი d=110/80 მმ</t>
  </si>
  <si>
    <t>ფოლადის სამკაპის d=100/80 მმ მილტუჩებით მოწყობა (1 ცალი)</t>
  </si>
  <si>
    <t>ფოლადის სამკაპის d=100/80 მმ</t>
  </si>
  <si>
    <t>რ/ბ ანაკრები წრიული ჭის D=1.0 მ Hსრ=1.8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</si>
  <si>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ფოლადის მილტუჩის მოწყობა d=80 მმ</t>
  </si>
  <si>
    <t>ფოლადის მილტუჩი d=80 მმ</t>
  </si>
  <si>
    <t>ჩობალის d=165 მმ მოწყობა (2 ცალი)</t>
  </si>
  <si>
    <t>ბეტონის საყრდენი ბალიში 0.4x0.4x0.2 მ ბეტონის მარკა B-22.5 მ-300 (1 ცალი)</t>
  </si>
  <si>
    <t>ბეტონის საყრდენი ბალიშის მოწყობა, ბეტონის მარკა B-22.5 მ-300 (0.1*0.1*0.3) მ (1 ცალი)</t>
  </si>
  <si>
    <t>ბეტონის B-22.5 M-300 მოწყობა სახანძრო ჰიდრანტის გარშემო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</si>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</sst>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Sylfaen"/>
      <family val="1"/>
      <charset val="204"/>
    </font>
    <font>
      <sz val="10"/>
      <name val="Sylfaen"/>
      <family val="1"/>
    </font>
    <font>
      <sz val="10"/>
      <color indexed="8"/>
      <name val="Sylfaen"/>
      <family val="1"/>
      <charset val="204"/>
    </font>
    <font>
      <vertAlign val="superscript"/>
      <sz val="10"/>
      <name val="Sylfaen"/>
      <family val="1"/>
    </font>
    <font>
      <sz val="10"/>
      <color theme="1"/>
      <name val="Sylfaen"/>
      <family val="1"/>
      <charset val="204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/>
    </xf>
    <xf numFmtId="0" fontId="13" fillId="2" borderId="17" xfId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 applyProtection="1">
      <alignment horizontal="center" vertical="center"/>
    </xf>
    <xf numFmtId="1" fontId="12" fillId="2" borderId="16" xfId="1" applyNumberFormat="1" applyFont="1" applyFill="1" applyBorder="1" applyAlignment="1">
      <alignment horizontal="center" vertical="center"/>
    </xf>
    <xf numFmtId="166" fontId="13" fillId="2" borderId="17" xfId="1" applyNumberFormat="1" applyFont="1" applyFill="1" applyBorder="1" applyAlignment="1" applyProtection="1">
      <alignment horizontal="center" vertical="center"/>
    </xf>
    <xf numFmtId="1" fontId="13" fillId="2" borderId="16" xfId="1" applyNumberFormat="1" applyFont="1" applyFill="1" applyBorder="1" applyAlignment="1" applyProtection="1">
      <alignment horizontal="center" vertical="center"/>
      <protection locked="0"/>
    </xf>
    <xf numFmtId="0" fontId="13" fillId="2" borderId="17" xfId="1" applyFont="1" applyFill="1" applyBorder="1" applyAlignment="1">
      <alignment horizontal="center" vertical="center"/>
    </xf>
    <xf numFmtId="1" fontId="13" fillId="2" borderId="16" xfId="1" applyNumberFormat="1" applyFont="1" applyFill="1" applyBorder="1" applyAlignment="1">
      <alignment horizontal="center" vertical="center"/>
    </xf>
    <xf numFmtId="166" fontId="13" fillId="2" borderId="17" xfId="1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6" fontId="13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2" fontId="13" fillId="2" borderId="17" xfId="3" applyNumberFormat="1" applyFont="1" applyFill="1" applyBorder="1" applyAlignment="1" applyProtection="1">
      <alignment horizontal="center" vertical="center"/>
    </xf>
    <xf numFmtId="2" fontId="12" fillId="2" borderId="17" xfId="1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166" fontId="12" fillId="2" borderId="17" xfId="3" applyNumberFormat="1" applyFont="1" applyFill="1" applyBorder="1" applyAlignment="1" applyProtection="1">
      <alignment horizontal="center" vertical="center"/>
    </xf>
    <xf numFmtId="166" fontId="12" fillId="2" borderId="17" xfId="1" applyNumberFormat="1" applyFont="1" applyFill="1" applyBorder="1" applyAlignment="1" applyProtection="1">
      <alignment horizontal="center" vertical="center"/>
    </xf>
    <xf numFmtId="166" fontId="12" fillId="2" borderId="17" xfId="3" applyNumberFormat="1" applyFont="1" applyFill="1" applyBorder="1" applyAlignment="1">
      <alignment horizontal="center" vertical="center"/>
    </xf>
    <xf numFmtId="2" fontId="12" fillId="2" borderId="16" xfId="1" applyNumberFormat="1" applyFont="1" applyFill="1" applyBorder="1" applyAlignment="1">
      <alignment horizontal="center" vertical="center"/>
    </xf>
    <xf numFmtId="166" fontId="12" fillId="2" borderId="17" xfId="1" applyNumberFormat="1" applyFont="1" applyFill="1" applyBorder="1" applyAlignment="1">
      <alignment horizontal="center" vertical="center"/>
    </xf>
    <xf numFmtId="166" fontId="13" fillId="2" borderId="17" xfId="3" applyNumberFormat="1" applyFont="1" applyFill="1" applyBorder="1" applyAlignment="1">
      <alignment horizontal="center" vertical="center"/>
    </xf>
    <xf numFmtId="166" fontId="13" fillId="2" borderId="17" xfId="0" applyNumberFormat="1" applyFont="1" applyFill="1" applyBorder="1" applyAlignment="1" applyProtection="1">
      <alignment horizontal="center" vertical="center"/>
    </xf>
    <xf numFmtId="2" fontId="12" fillId="2" borderId="17" xfId="3" applyNumberFormat="1" applyFont="1" applyFill="1" applyBorder="1" applyAlignment="1" applyProtection="1">
      <alignment horizontal="center" vertical="center"/>
    </xf>
    <xf numFmtId="168" fontId="13" fillId="2" borderId="17" xfId="0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 applyProtection="1">
      <alignment horizontal="center" vertical="center"/>
      <protection locked="0"/>
    </xf>
    <xf numFmtId="165" fontId="13" fillId="2" borderId="17" xfId="3" applyNumberFormat="1" applyFont="1" applyFill="1" applyBorder="1" applyAlignment="1">
      <alignment horizontal="center" vertical="center"/>
    </xf>
    <xf numFmtId="168" fontId="12" fillId="2" borderId="17" xfId="3" applyNumberFormat="1" applyFont="1" applyFill="1" applyBorder="1" applyAlignment="1">
      <alignment horizontal="center" vertical="center"/>
    </xf>
    <xf numFmtId="168" fontId="13" fillId="2" borderId="17" xfId="3" applyNumberFormat="1" applyFont="1" applyFill="1" applyBorder="1" applyAlignment="1" applyProtection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13" fillId="2" borderId="17" xfId="1" applyFont="1" applyFill="1" applyBorder="1" applyAlignment="1" applyProtection="1">
      <alignment vertical="center"/>
      <protection locked="0"/>
    </xf>
    <xf numFmtId="166" fontId="14" fillId="2" borderId="17" xfId="0" applyNumberFormat="1" applyFont="1" applyFill="1" applyBorder="1" applyAlignment="1">
      <alignment horizontal="center" vertical="center"/>
    </xf>
    <xf numFmtId="2" fontId="14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 applyProtection="1">
      <alignment vertical="center"/>
      <protection locked="0"/>
    </xf>
    <xf numFmtId="166" fontId="16" fillId="2" borderId="17" xfId="0" applyNumberFormat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left" vertical="center"/>
    </xf>
    <xf numFmtId="0" fontId="12" fillId="2" borderId="17" xfId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17" xfId="1" applyFont="1" applyFill="1" applyBorder="1" applyAlignment="1">
      <alignment vertical="center"/>
    </xf>
    <xf numFmtId="0" fontId="16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3" fillId="7" borderId="17" xfId="0" applyNumberFormat="1" applyFont="1" applyFill="1" applyBorder="1" applyAlignment="1">
      <alignment horizontal="left" vertical="center"/>
    </xf>
    <xf numFmtId="43" fontId="13" fillId="2" borderId="17" xfId="7" applyFont="1" applyFill="1" applyBorder="1" applyAlignment="1" applyProtection="1">
      <alignment horizontal="center" vertical="center"/>
      <protection locked="0"/>
    </xf>
    <xf numFmtId="43" fontId="13" fillId="2" borderId="17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22" t="s">
        <v>0</v>
      </c>
      <c r="B5" s="324" t="s">
        <v>1</v>
      </c>
      <c r="C5" s="320" t="s">
        <v>2</v>
      </c>
      <c r="D5" s="320" t="s">
        <v>3</v>
      </c>
      <c r="E5" s="320" t="s">
        <v>4</v>
      </c>
      <c r="F5" s="320" t="s">
        <v>5</v>
      </c>
      <c r="G5" s="319" t="s">
        <v>6</v>
      </c>
      <c r="H5" s="319"/>
      <c r="I5" s="319" t="s">
        <v>7</v>
      </c>
      <c r="J5" s="319"/>
      <c r="K5" s="320" t="s">
        <v>8</v>
      </c>
      <c r="L5" s="320"/>
      <c r="M5" s="244" t="s">
        <v>9</v>
      </c>
    </row>
    <row r="6" spans="1:26" ht="16.5" thickBot="1" x14ac:dyDescent="0.4">
      <c r="A6" s="323"/>
      <c r="B6" s="325"/>
      <c r="C6" s="326"/>
      <c r="D6" s="326"/>
      <c r="E6" s="326"/>
      <c r="F6" s="32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5"/>
  <sheetViews>
    <sheetView showGridLines="0" tabSelected="1" zoomScale="80" zoomScaleNormal="80" workbookViewId="0">
      <pane xSplit="2" ySplit="6" topLeftCell="C96" activePane="bottomRight" state="frozen"/>
      <selection pane="topRight" activeCell="C1" sqref="C1"/>
      <selection pane="bottomLeft" activeCell="A7" sqref="A7"/>
      <selection pane="bottomRight" activeCell="G111" sqref="G11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22" t="s">
        <v>0</v>
      </c>
      <c r="B4" s="320" t="s">
        <v>2</v>
      </c>
      <c r="C4" s="320" t="s">
        <v>3</v>
      </c>
      <c r="D4" s="320" t="s">
        <v>767</v>
      </c>
      <c r="E4" s="327" t="s">
        <v>10</v>
      </c>
      <c r="F4" s="324" t="s">
        <v>768</v>
      </c>
      <c r="G4" s="263"/>
    </row>
    <row r="5" spans="1:10" ht="16.5" thickBot="1" x14ac:dyDescent="0.4">
      <c r="A5" s="323"/>
      <c r="B5" s="326"/>
      <c r="C5" s="326"/>
      <c r="D5" s="326"/>
      <c r="E5" s="328"/>
      <c r="F5" s="325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818</v>
      </c>
      <c r="B7" s="304" t="s">
        <v>838</v>
      </c>
      <c r="C7" s="271" t="s">
        <v>23</v>
      </c>
      <c r="D7" s="305">
        <v>60</v>
      </c>
      <c r="E7" s="317"/>
      <c r="F7" s="318">
        <f>D7*E7</f>
        <v>0</v>
      </c>
      <c r="G7" s="252" t="s">
        <v>805</v>
      </c>
    </row>
    <row r="8" spans="1:10" s="67" customFormat="1" x14ac:dyDescent="0.35">
      <c r="A8" s="272">
        <f t="shared" ref="A8:A16" si="0">A7+1</f>
        <v>2</v>
      </c>
      <c r="B8" s="304" t="s">
        <v>819</v>
      </c>
      <c r="C8" s="273" t="s">
        <v>19</v>
      </c>
      <c r="D8" s="274">
        <v>120</v>
      </c>
      <c r="E8" s="317"/>
      <c r="F8" s="318">
        <f t="shared" ref="F8:F71" si="1">D8*E8</f>
        <v>0</v>
      </c>
      <c r="G8" s="252" t="s">
        <v>805</v>
      </c>
    </row>
    <row r="9" spans="1:10" s="67" customFormat="1" x14ac:dyDescent="0.35">
      <c r="A9" s="272">
        <f t="shared" si="0"/>
        <v>3</v>
      </c>
      <c r="B9" s="304" t="s">
        <v>839</v>
      </c>
      <c r="C9" s="273" t="s">
        <v>835</v>
      </c>
      <c r="D9" s="306">
        <v>405.88599999999997</v>
      </c>
      <c r="E9" s="317"/>
      <c r="F9" s="318">
        <f t="shared" si="1"/>
        <v>0</v>
      </c>
      <c r="G9" s="252" t="s">
        <v>805</v>
      </c>
    </row>
    <row r="10" spans="1:10" s="67" customFormat="1" x14ac:dyDescent="0.35">
      <c r="A10" s="275">
        <f t="shared" si="0"/>
        <v>4</v>
      </c>
      <c r="B10" s="304" t="s">
        <v>820</v>
      </c>
      <c r="C10" s="273" t="s">
        <v>19</v>
      </c>
      <c r="D10" s="276">
        <v>791.47770000000003</v>
      </c>
      <c r="E10" s="317"/>
      <c r="F10" s="318">
        <f t="shared" si="1"/>
        <v>0</v>
      </c>
      <c r="G10" s="252" t="s">
        <v>805</v>
      </c>
    </row>
    <row r="11" spans="1:10" x14ac:dyDescent="0.35">
      <c r="A11" s="277">
        <f t="shared" si="0"/>
        <v>5</v>
      </c>
      <c r="B11" s="307" t="s">
        <v>840</v>
      </c>
      <c r="C11" s="278" t="s">
        <v>835</v>
      </c>
      <c r="D11" s="308">
        <v>147</v>
      </c>
      <c r="E11" s="317"/>
      <c r="F11" s="318">
        <f t="shared" si="1"/>
        <v>0</v>
      </c>
      <c r="G11" s="252" t="s">
        <v>805</v>
      </c>
    </row>
    <row r="12" spans="1:10" x14ac:dyDescent="0.35">
      <c r="A12" s="279">
        <f t="shared" si="0"/>
        <v>6</v>
      </c>
      <c r="B12" s="309" t="s">
        <v>821</v>
      </c>
      <c r="C12" s="278" t="s">
        <v>835</v>
      </c>
      <c r="D12" s="282">
        <v>138.935</v>
      </c>
      <c r="E12" s="317"/>
      <c r="F12" s="318">
        <f t="shared" si="1"/>
        <v>0</v>
      </c>
      <c r="G12" s="252" t="s">
        <v>805</v>
      </c>
    </row>
    <row r="13" spans="1:10" x14ac:dyDescent="0.35">
      <c r="A13" s="277">
        <f t="shared" si="0"/>
        <v>7</v>
      </c>
      <c r="B13" s="309" t="s">
        <v>841</v>
      </c>
      <c r="C13" s="278" t="s">
        <v>835</v>
      </c>
      <c r="D13" s="280">
        <v>132.97799999999998</v>
      </c>
      <c r="E13" s="317"/>
      <c r="F13" s="318">
        <f t="shared" si="1"/>
        <v>0</v>
      </c>
      <c r="G13" s="252" t="s">
        <v>805</v>
      </c>
    </row>
    <row r="14" spans="1:10" x14ac:dyDescent="0.35">
      <c r="A14" s="279">
        <f t="shared" si="0"/>
        <v>8</v>
      </c>
      <c r="B14" s="310" t="s">
        <v>842</v>
      </c>
      <c r="C14" s="273" t="s">
        <v>835</v>
      </c>
      <c r="D14" s="286">
        <v>8.0850000000000009</v>
      </c>
      <c r="E14" s="317"/>
      <c r="F14" s="318">
        <f t="shared" si="1"/>
        <v>0</v>
      </c>
      <c r="G14" s="252" t="s">
        <v>805</v>
      </c>
    </row>
    <row r="15" spans="1:10" s="67" customFormat="1" x14ac:dyDescent="0.35">
      <c r="A15" s="270">
        <f t="shared" si="0"/>
        <v>9</v>
      </c>
      <c r="B15" s="311" t="s">
        <v>843</v>
      </c>
      <c r="C15" s="281" t="s">
        <v>27</v>
      </c>
      <c r="D15" s="282">
        <v>190</v>
      </c>
      <c r="E15" s="317"/>
      <c r="F15" s="318">
        <f t="shared" si="1"/>
        <v>0</v>
      </c>
      <c r="G15" s="252" t="s">
        <v>805</v>
      </c>
    </row>
    <row r="16" spans="1:10" s="67" customFormat="1" x14ac:dyDescent="0.35">
      <c r="A16" s="270">
        <f t="shared" si="0"/>
        <v>10</v>
      </c>
      <c r="B16" s="311" t="s">
        <v>844</v>
      </c>
      <c r="C16" s="281" t="s">
        <v>27</v>
      </c>
      <c r="D16" s="282">
        <v>191.9</v>
      </c>
      <c r="E16" s="317"/>
      <c r="F16" s="318">
        <f t="shared" si="1"/>
        <v>0</v>
      </c>
      <c r="G16" s="252" t="s">
        <v>805</v>
      </c>
    </row>
    <row r="17" spans="1:218" x14ac:dyDescent="0.35">
      <c r="A17" s="283">
        <f>A15+1</f>
        <v>10</v>
      </c>
      <c r="B17" s="311" t="s">
        <v>845</v>
      </c>
      <c r="C17" s="284" t="s">
        <v>27</v>
      </c>
      <c r="D17" s="285">
        <v>190</v>
      </c>
      <c r="E17" s="317"/>
      <c r="F17" s="318">
        <f t="shared" si="1"/>
        <v>0</v>
      </c>
      <c r="G17" s="252" t="s">
        <v>805</v>
      </c>
    </row>
    <row r="18" spans="1:218" x14ac:dyDescent="0.35">
      <c r="A18" s="270">
        <f t="shared" ref="A18:A23" si="2">A17+1</f>
        <v>11</v>
      </c>
      <c r="B18" s="311" t="s">
        <v>846</v>
      </c>
      <c r="C18" s="281" t="s">
        <v>27</v>
      </c>
      <c r="D18" s="282">
        <v>190</v>
      </c>
      <c r="E18" s="317"/>
      <c r="F18" s="318">
        <f t="shared" si="1"/>
        <v>0</v>
      </c>
      <c r="G18" s="252" t="s">
        <v>805</v>
      </c>
    </row>
    <row r="19" spans="1:218" s="67" customFormat="1" x14ac:dyDescent="0.35">
      <c r="A19" s="270">
        <f t="shared" si="2"/>
        <v>12</v>
      </c>
      <c r="B19" s="311" t="s">
        <v>847</v>
      </c>
      <c r="C19" s="281" t="s">
        <v>27</v>
      </c>
      <c r="D19" s="282">
        <v>45</v>
      </c>
      <c r="E19" s="317"/>
      <c r="F19" s="318">
        <f t="shared" si="1"/>
        <v>0</v>
      </c>
      <c r="G19" s="252" t="s">
        <v>805</v>
      </c>
    </row>
    <row r="20" spans="1:218" x14ac:dyDescent="0.35">
      <c r="A20" s="270">
        <f t="shared" si="2"/>
        <v>13</v>
      </c>
      <c r="B20" s="311" t="s">
        <v>822</v>
      </c>
      <c r="C20" s="281" t="s">
        <v>27</v>
      </c>
      <c r="D20" s="286">
        <v>45.45</v>
      </c>
      <c r="E20" s="317"/>
      <c r="F20" s="318">
        <f t="shared" si="1"/>
        <v>0</v>
      </c>
      <c r="G20" s="252" t="s">
        <v>805</v>
      </c>
    </row>
    <row r="21" spans="1:218" x14ac:dyDescent="0.35">
      <c r="A21" s="283">
        <f t="shared" si="2"/>
        <v>14</v>
      </c>
      <c r="B21" s="311" t="s">
        <v>806</v>
      </c>
      <c r="C21" s="284" t="s">
        <v>27</v>
      </c>
      <c r="D21" s="285">
        <v>45</v>
      </c>
      <c r="E21" s="317"/>
      <c r="F21" s="318">
        <f t="shared" si="1"/>
        <v>0</v>
      </c>
      <c r="G21" s="252" t="s">
        <v>805</v>
      </c>
    </row>
    <row r="22" spans="1:218" x14ac:dyDescent="0.35">
      <c r="A22" s="270">
        <f t="shared" si="2"/>
        <v>15</v>
      </c>
      <c r="B22" s="311" t="s">
        <v>807</v>
      </c>
      <c r="C22" s="281" t="s">
        <v>27</v>
      </c>
      <c r="D22" s="282">
        <v>45</v>
      </c>
      <c r="E22" s="317"/>
      <c r="F22" s="318">
        <f t="shared" si="1"/>
        <v>0</v>
      </c>
      <c r="G22" s="252" t="s">
        <v>805</v>
      </c>
    </row>
    <row r="23" spans="1:218" x14ac:dyDescent="0.35">
      <c r="A23" s="270">
        <f t="shared" si="2"/>
        <v>16</v>
      </c>
      <c r="B23" s="311" t="s">
        <v>848</v>
      </c>
      <c r="C23" s="281" t="s">
        <v>27</v>
      </c>
      <c r="D23" s="282">
        <v>110</v>
      </c>
      <c r="E23" s="317"/>
      <c r="F23" s="318">
        <f t="shared" si="1"/>
        <v>0</v>
      </c>
      <c r="G23" s="252" t="s">
        <v>805</v>
      </c>
    </row>
    <row r="24" spans="1:218" s="67" customFormat="1" x14ac:dyDescent="0.35">
      <c r="A24" s="270" t="s">
        <v>823</v>
      </c>
      <c r="B24" s="311" t="s">
        <v>849</v>
      </c>
      <c r="C24" s="281" t="s">
        <v>27</v>
      </c>
      <c r="D24" s="286">
        <v>111.1</v>
      </c>
      <c r="E24" s="317"/>
      <c r="F24" s="318">
        <f t="shared" si="1"/>
        <v>0</v>
      </c>
      <c r="G24" s="252" t="s">
        <v>816</v>
      </c>
    </row>
    <row r="25" spans="1:218" x14ac:dyDescent="0.35">
      <c r="A25" s="283">
        <f>A23+1</f>
        <v>17</v>
      </c>
      <c r="B25" s="311" t="s">
        <v>850</v>
      </c>
      <c r="C25" s="284" t="s">
        <v>27</v>
      </c>
      <c r="D25" s="285">
        <v>110</v>
      </c>
      <c r="E25" s="317"/>
      <c r="F25" s="318">
        <f t="shared" si="1"/>
        <v>0</v>
      </c>
      <c r="G25" s="252" t="s">
        <v>805</v>
      </c>
      <c r="H25" s="90"/>
    </row>
    <row r="26" spans="1:218" x14ac:dyDescent="0.35">
      <c r="A26" s="270">
        <f>A25+1</f>
        <v>18</v>
      </c>
      <c r="B26" s="311" t="s">
        <v>808</v>
      </c>
      <c r="C26" s="281" t="s">
        <v>27</v>
      </c>
      <c r="D26" s="282">
        <v>110</v>
      </c>
      <c r="E26" s="317"/>
      <c r="F26" s="318">
        <f t="shared" si="1"/>
        <v>0</v>
      </c>
      <c r="G26" s="252" t="s">
        <v>805</v>
      </c>
      <c r="H26" s="90"/>
    </row>
    <row r="27" spans="1:218" x14ac:dyDescent="0.45">
      <c r="A27" s="277">
        <f>A26+1</f>
        <v>19</v>
      </c>
      <c r="B27" s="311" t="s">
        <v>851</v>
      </c>
      <c r="C27" s="289" t="s">
        <v>835</v>
      </c>
      <c r="D27" s="287">
        <v>1.9599999999999997</v>
      </c>
      <c r="E27" s="317"/>
      <c r="F27" s="318">
        <f t="shared" si="1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7" t="s">
        <v>552</v>
      </c>
      <c r="B28" s="312" t="s">
        <v>809</v>
      </c>
      <c r="C28" s="284" t="s">
        <v>28</v>
      </c>
      <c r="D28" s="285">
        <v>1</v>
      </c>
      <c r="E28" s="317"/>
      <c r="F28" s="318">
        <f t="shared" si="1"/>
        <v>0</v>
      </c>
      <c r="G28" s="252" t="s">
        <v>816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7">
        <f>A27+1</f>
        <v>20</v>
      </c>
      <c r="B29" s="311" t="s">
        <v>852</v>
      </c>
      <c r="C29" s="289" t="s">
        <v>835</v>
      </c>
      <c r="D29" s="287">
        <v>1.9000000000000001</v>
      </c>
      <c r="E29" s="317"/>
      <c r="F29" s="318">
        <f t="shared" si="1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7" t="s">
        <v>824</v>
      </c>
      <c r="B30" s="312" t="s">
        <v>809</v>
      </c>
      <c r="C30" s="284" t="s">
        <v>28</v>
      </c>
      <c r="D30" s="285">
        <v>2</v>
      </c>
      <c r="E30" s="317"/>
      <c r="F30" s="318">
        <f t="shared" si="1"/>
        <v>0</v>
      </c>
      <c r="G30" s="252" t="s">
        <v>816</v>
      </c>
      <c r="H30" s="90"/>
    </row>
    <row r="31" spans="1:218" s="55" customFormat="1" x14ac:dyDescent="0.35">
      <c r="A31" s="275">
        <f>A29+1</f>
        <v>21</v>
      </c>
      <c r="B31" s="313" t="s">
        <v>853</v>
      </c>
      <c r="C31" s="281" t="s">
        <v>69</v>
      </c>
      <c r="D31" s="288">
        <v>1.95</v>
      </c>
      <c r="E31" s="317"/>
      <c r="F31" s="318">
        <f t="shared" si="1"/>
        <v>0</v>
      </c>
      <c r="G31" s="252" t="s">
        <v>805</v>
      </c>
    </row>
    <row r="32" spans="1:218" s="55" customFormat="1" x14ac:dyDescent="0.35">
      <c r="A32" s="270">
        <f>A31+1</f>
        <v>22</v>
      </c>
      <c r="B32" s="314" t="s">
        <v>825</v>
      </c>
      <c r="C32" s="289" t="s">
        <v>27</v>
      </c>
      <c r="D32" s="282">
        <v>15</v>
      </c>
      <c r="E32" s="317"/>
      <c r="F32" s="318">
        <f t="shared" si="1"/>
        <v>0</v>
      </c>
      <c r="G32" s="252" t="s">
        <v>805</v>
      </c>
    </row>
    <row r="33" spans="1:8" s="254" customFormat="1" x14ac:dyDescent="0.45">
      <c r="A33" s="279">
        <f>A32+1</f>
        <v>23</v>
      </c>
      <c r="B33" s="310" t="s">
        <v>854</v>
      </c>
      <c r="C33" s="273" t="s">
        <v>836</v>
      </c>
      <c r="D33" s="281">
        <v>102.24000000000001</v>
      </c>
      <c r="E33" s="317"/>
      <c r="F33" s="318">
        <f t="shared" si="1"/>
        <v>0</v>
      </c>
      <c r="G33" s="252" t="s">
        <v>805</v>
      </c>
      <c r="H33" s="90"/>
    </row>
    <row r="34" spans="1:8" s="253" customFormat="1" x14ac:dyDescent="0.45">
      <c r="A34" s="275">
        <f>A33+1</f>
        <v>24</v>
      </c>
      <c r="B34" s="310" t="s">
        <v>855</v>
      </c>
      <c r="C34" s="273" t="s">
        <v>837</v>
      </c>
      <c r="D34" s="290">
        <v>2.5</v>
      </c>
      <c r="E34" s="317"/>
      <c r="F34" s="318">
        <f t="shared" si="1"/>
        <v>0</v>
      </c>
      <c r="G34" s="252" t="s">
        <v>805</v>
      </c>
    </row>
    <row r="35" spans="1:8" s="253" customFormat="1" x14ac:dyDescent="0.45">
      <c r="A35" s="275">
        <f>A34+1</f>
        <v>25</v>
      </c>
      <c r="B35" s="310" t="s">
        <v>856</v>
      </c>
      <c r="C35" s="273" t="s">
        <v>27</v>
      </c>
      <c r="D35" s="291">
        <v>350</v>
      </c>
      <c r="E35" s="317"/>
      <c r="F35" s="318">
        <f t="shared" si="1"/>
        <v>0</v>
      </c>
      <c r="G35" s="252" t="s">
        <v>805</v>
      </c>
      <c r="H35" s="90"/>
    </row>
    <row r="36" spans="1:8" s="253" customFormat="1" x14ac:dyDescent="0.45">
      <c r="A36" s="275">
        <f>A35+1</f>
        <v>26</v>
      </c>
      <c r="B36" s="310" t="s">
        <v>857</v>
      </c>
      <c r="C36" s="273" t="s">
        <v>28</v>
      </c>
      <c r="D36" s="292">
        <v>2</v>
      </c>
      <c r="E36" s="317"/>
      <c r="F36" s="318">
        <f t="shared" si="1"/>
        <v>0</v>
      </c>
      <c r="G36" s="252" t="s">
        <v>805</v>
      </c>
    </row>
    <row r="37" spans="1:8" s="253" customFormat="1" x14ac:dyDescent="0.45">
      <c r="A37" s="293" t="s">
        <v>565</v>
      </c>
      <c r="B37" s="310" t="s">
        <v>858</v>
      </c>
      <c r="C37" s="273" t="s">
        <v>28</v>
      </c>
      <c r="D37" s="294">
        <v>2</v>
      </c>
      <c r="E37" s="317"/>
      <c r="F37" s="318">
        <f t="shared" si="1"/>
        <v>0</v>
      </c>
      <c r="G37" s="252" t="s">
        <v>816</v>
      </c>
      <c r="H37" s="90"/>
    </row>
    <row r="38" spans="1:8" s="253" customFormat="1" x14ac:dyDescent="0.45">
      <c r="A38" s="275">
        <f>A36+1</f>
        <v>27</v>
      </c>
      <c r="B38" s="310" t="s">
        <v>859</v>
      </c>
      <c r="C38" s="273" t="s">
        <v>28</v>
      </c>
      <c r="D38" s="292">
        <v>1</v>
      </c>
      <c r="E38" s="317"/>
      <c r="F38" s="318">
        <f t="shared" si="1"/>
        <v>0</v>
      </c>
      <c r="G38" s="252" t="s">
        <v>805</v>
      </c>
    </row>
    <row r="39" spans="1:8" s="253" customFormat="1" x14ac:dyDescent="0.45">
      <c r="A39" s="293" t="s">
        <v>567</v>
      </c>
      <c r="B39" s="310" t="s">
        <v>860</v>
      </c>
      <c r="C39" s="273" t="s">
        <v>28</v>
      </c>
      <c r="D39" s="294">
        <v>1</v>
      </c>
      <c r="E39" s="317"/>
      <c r="F39" s="318">
        <f t="shared" si="1"/>
        <v>0</v>
      </c>
      <c r="G39" s="252" t="s">
        <v>816</v>
      </c>
      <c r="H39" s="90"/>
    </row>
    <row r="40" spans="1:8" x14ac:dyDescent="0.35">
      <c r="A40" s="277">
        <f>A38+1</f>
        <v>28</v>
      </c>
      <c r="B40" s="311" t="s">
        <v>861</v>
      </c>
      <c r="C40" s="284" t="s">
        <v>28</v>
      </c>
      <c r="D40" s="282">
        <v>8</v>
      </c>
      <c r="E40" s="317"/>
      <c r="F40" s="318">
        <f t="shared" si="1"/>
        <v>0</v>
      </c>
      <c r="G40" s="252" t="s">
        <v>805</v>
      </c>
    </row>
    <row r="41" spans="1:8" x14ac:dyDescent="0.35">
      <c r="A41" s="277" t="s">
        <v>568</v>
      </c>
      <c r="B41" s="311" t="s">
        <v>862</v>
      </c>
      <c r="C41" s="284" t="s">
        <v>28</v>
      </c>
      <c r="D41" s="282">
        <v>8</v>
      </c>
      <c r="E41" s="317"/>
      <c r="F41" s="318">
        <f t="shared" si="1"/>
        <v>0</v>
      </c>
      <c r="G41" s="252" t="s">
        <v>816</v>
      </c>
      <c r="H41" s="90"/>
    </row>
    <row r="42" spans="1:8" x14ac:dyDescent="0.35">
      <c r="A42" s="277">
        <f>A40+1</f>
        <v>29</v>
      </c>
      <c r="B42" s="311" t="s">
        <v>863</v>
      </c>
      <c r="C42" s="284" t="s">
        <v>28</v>
      </c>
      <c r="D42" s="282">
        <v>3</v>
      </c>
      <c r="E42" s="317"/>
      <c r="F42" s="318">
        <f t="shared" si="1"/>
        <v>0</v>
      </c>
      <c r="G42" s="252" t="s">
        <v>805</v>
      </c>
    </row>
    <row r="43" spans="1:8" x14ac:dyDescent="0.35">
      <c r="A43" s="277" t="s">
        <v>569</v>
      </c>
      <c r="B43" s="311" t="s">
        <v>864</v>
      </c>
      <c r="C43" s="284" t="s">
        <v>28</v>
      </c>
      <c r="D43" s="282">
        <v>3</v>
      </c>
      <c r="E43" s="317"/>
      <c r="F43" s="318">
        <f t="shared" si="1"/>
        <v>0</v>
      </c>
      <c r="G43" s="252" t="s">
        <v>816</v>
      </c>
      <c r="H43" s="90"/>
    </row>
    <row r="44" spans="1:8" s="55" customFormat="1" x14ac:dyDescent="0.35">
      <c r="A44" s="270">
        <f>A42+1</f>
        <v>30</v>
      </c>
      <c r="B44" s="311" t="s">
        <v>865</v>
      </c>
      <c r="C44" s="284" t="s">
        <v>28</v>
      </c>
      <c r="D44" s="292">
        <v>3</v>
      </c>
      <c r="E44" s="317"/>
      <c r="F44" s="318">
        <f t="shared" si="1"/>
        <v>0</v>
      </c>
      <c r="G44" s="252" t="s">
        <v>805</v>
      </c>
    </row>
    <row r="45" spans="1:8" s="55" customFormat="1" x14ac:dyDescent="0.35">
      <c r="A45" s="270" t="s">
        <v>570</v>
      </c>
      <c r="B45" s="311" t="s">
        <v>866</v>
      </c>
      <c r="C45" s="284" t="s">
        <v>28</v>
      </c>
      <c r="D45" s="282">
        <v>3</v>
      </c>
      <c r="E45" s="317"/>
      <c r="F45" s="318">
        <f t="shared" si="1"/>
        <v>0</v>
      </c>
      <c r="G45" s="252" t="s">
        <v>816</v>
      </c>
      <c r="H45" s="90"/>
    </row>
    <row r="46" spans="1:8" x14ac:dyDescent="0.35">
      <c r="A46" s="270" t="s">
        <v>826</v>
      </c>
      <c r="B46" s="311" t="s">
        <v>867</v>
      </c>
      <c r="C46" s="284" t="s">
        <v>28</v>
      </c>
      <c r="D46" s="294">
        <v>3</v>
      </c>
      <c r="E46" s="317"/>
      <c r="F46" s="318">
        <f t="shared" si="1"/>
        <v>0</v>
      </c>
      <c r="G46" s="252" t="s">
        <v>804</v>
      </c>
    </row>
    <row r="47" spans="1:8" x14ac:dyDescent="0.35">
      <c r="A47" s="270">
        <f>A44+1</f>
        <v>31</v>
      </c>
      <c r="B47" s="311" t="s">
        <v>868</v>
      </c>
      <c r="C47" s="284" t="s">
        <v>28</v>
      </c>
      <c r="D47" s="292">
        <v>1</v>
      </c>
      <c r="E47" s="317"/>
      <c r="F47" s="318">
        <f t="shared" si="1"/>
        <v>0</v>
      </c>
      <c r="G47" s="252" t="s">
        <v>805</v>
      </c>
      <c r="H47" s="90"/>
    </row>
    <row r="48" spans="1:8" x14ac:dyDescent="0.35">
      <c r="A48" s="270" t="s">
        <v>571</v>
      </c>
      <c r="B48" s="311" t="s">
        <v>810</v>
      </c>
      <c r="C48" s="284" t="s">
        <v>28</v>
      </c>
      <c r="D48" s="282">
        <v>1</v>
      </c>
      <c r="E48" s="317"/>
      <c r="F48" s="318">
        <f t="shared" si="1"/>
        <v>0</v>
      </c>
      <c r="G48" s="252" t="s">
        <v>816</v>
      </c>
    </row>
    <row r="49" spans="1:8" x14ac:dyDescent="0.35">
      <c r="A49" s="270" t="s">
        <v>827</v>
      </c>
      <c r="B49" s="311" t="s">
        <v>869</v>
      </c>
      <c r="C49" s="284" t="s">
        <v>28</v>
      </c>
      <c r="D49" s="294">
        <v>1</v>
      </c>
      <c r="E49" s="317"/>
      <c r="F49" s="318">
        <f t="shared" si="1"/>
        <v>0</v>
      </c>
      <c r="G49" s="252" t="s">
        <v>804</v>
      </c>
      <c r="H49" s="90"/>
    </row>
    <row r="50" spans="1:8" x14ac:dyDescent="0.35">
      <c r="A50" s="277">
        <f>A47+1</f>
        <v>32</v>
      </c>
      <c r="B50" s="311" t="s">
        <v>870</v>
      </c>
      <c r="C50" s="281" t="s">
        <v>28</v>
      </c>
      <c r="D50" s="285">
        <v>1</v>
      </c>
      <c r="E50" s="317"/>
      <c r="F50" s="318">
        <f t="shared" si="1"/>
        <v>0</v>
      </c>
      <c r="G50" s="252" t="s">
        <v>805</v>
      </c>
    </row>
    <row r="51" spans="1:8" x14ac:dyDescent="0.35">
      <c r="A51" s="277" t="s">
        <v>573</v>
      </c>
      <c r="B51" s="311" t="s">
        <v>871</v>
      </c>
      <c r="C51" s="284" t="s">
        <v>28</v>
      </c>
      <c r="D51" s="294">
        <v>1</v>
      </c>
      <c r="E51" s="317"/>
      <c r="F51" s="318">
        <f t="shared" si="1"/>
        <v>0</v>
      </c>
      <c r="G51" s="252" t="s">
        <v>804</v>
      </c>
      <c r="H51" s="90"/>
    </row>
    <row r="52" spans="1:8" s="55" customFormat="1" x14ac:dyDescent="0.35">
      <c r="A52" s="277">
        <f>A50+1</f>
        <v>33</v>
      </c>
      <c r="B52" s="311" t="s">
        <v>872</v>
      </c>
      <c r="C52" s="281" t="s">
        <v>28</v>
      </c>
      <c r="D52" s="285">
        <v>1</v>
      </c>
      <c r="E52" s="317"/>
      <c r="F52" s="318">
        <f t="shared" si="1"/>
        <v>0</v>
      </c>
      <c r="G52" s="252" t="s">
        <v>805</v>
      </c>
    </row>
    <row r="53" spans="1:8" s="55" customFormat="1" x14ac:dyDescent="0.35">
      <c r="A53" s="277" t="s">
        <v>575</v>
      </c>
      <c r="B53" s="311" t="s">
        <v>873</v>
      </c>
      <c r="C53" s="284" t="s">
        <v>28</v>
      </c>
      <c r="D53" s="294">
        <v>1</v>
      </c>
      <c r="E53" s="317"/>
      <c r="F53" s="318">
        <f t="shared" si="1"/>
        <v>0</v>
      </c>
      <c r="G53" s="252" t="s">
        <v>804</v>
      </c>
      <c r="H53" s="90"/>
    </row>
    <row r="54" spans="1:8" x14ac:dyDescent="0.35">
      <c r="A54" s="277">
        <f>A52+1</f>
        <v>34</v>
      </c>
      <c r="B54" s="311" t="s">
        <v>874</v>
      </c>
      <c r="C54" s="281" t="s">
        <v>28</v>
      </c>
      <c r="D54" s="282">
        <v>1</v>
      </c>
      <c r="E54" s="317"/>
      <c r="F54" s="318">
        <f t="shared" si="1"/>
        <v>0</v>
      </c>
      <c r="G54" s="252" t="s">
        <v>805</v>
      </c>
    </row>
    <row r="55" spans="1:8" x14ac:dyDescent="0.35">
      <c r="A55" s="270" t="s">
        <v>577</v>
      </c>
      <c r="B55" s="311" t="s">
        <v>875</v>
      </c>
      <c r="C55" s="281" t="s">
        <v>28</v>
      </c>
      <c r="D55" s="282">
        <v>1</v>
      </c>
      <c r="E55" s="317"/>
      <c r="F55" s="318">
        <f t="shared" si="1"/>
        <v>0</v>
      </c>
      <c r="G55" s="252" t="s">
        <v>816</v>
      </c>
      <c r="H55" s="90"/>
    </row>
    <row r="56" spans="1:8" s="55" customFormat="1" x14ac:dyDescent="0.35">
      <c r="A56" s="270">
        <f>A54+1</f>
        <v>35</v>
      </c>
      <c r="B56" s="311" t="s">
        <v>876</v>
      </c>
      <c r="C56" s="281" t="s">
        <v>28</v>
      </c>
      <c r="D56" s="292">
        <v>1</v>
      </c>
      <c r="E56" s="317"/>
      <c r="F56" s="318">
        <f t="shared" si="1"/>
        <v>0</v>
      </c>
      <c r="G56" s="252" t="s">
        <v>805</v>
      </c>
    </row>
    <row r="57" spans="1:8" s="55" customFormat="1" x14ac:dyDescent="0.35">
      <c r="A57" s="270" t="s">
        <v>350</v>
      </c>
      <c r="B57" s="311" t="s">
        <v>877</v>
      </c>
      <c r="C57" s="281" t="s">
        <v>28</v>
      </c>
      <c r="D57" s="282">
        <v>1</v>
      </c>
      <c r="E57" s="317"/>
      <c r="F57" s="318">
        <f t="shared" si="1"/>
        <v>0</v>
      </c>
      <c r="G57" s="252" t="s">
        <v>804</v>
      </c>
      <c r="H57" s="90"/>
    </row>
    <row r="58" spans="1:8" s="55" customFormat="1" x14ac:dyDescent="0.35">
      <c r="A58" s="277">
        <f>A56+1</f>
        <v>36</v>
      </c>
      <c r="B58" s="311" t="s">
        <v>878</v>
      </c>
      <c r="C58" s="281" t="s">
        <v>28</v>
      </c>
      <c r="D58" s="285">
        <v>2</v>
      </c>
      <c r="E58" s="317"/>
      <c r="F58" s="318">
        <f t="shared" si="1"/>
        <v>0</v>
      </c>
      <c r="G58" s="252" t="s">
        <v>805</v>
      </c>
    </row>
    <row r="59" spans="1:8" s="55" customFormat="1" x14ac:dyDescent="0.35">
      <c r="A59" s="277">
        <f t="shared" ref="A59:A66" si="3">A58+1</f>
        <v>37</v>
      </c>
      <c r="B59" s="311" t="s">
        <v>828</v>
      </c>
      <c r="C59" s="281" t="s">
        <v>28</v>
      </c>
      <c r="D59" s="285">
        <v>5</v>
      </c>
      <c r="E59" s="317"/>
      <c r="F59" s="318">
        <f t="shared" si="1"/>
        <v>0</v>
      </c>
      <c r="G59" s="252" t="s">
        <v>805</v>
      </c>
      <c r="H59" s="90"/>
    </row>
    <row r="60" spans="1:8" s="55" customFormat="1" x14ac:dyDescent="0.35">
      <c r="A60" s="277">
        <f t="shared" si="3"/>
        <v>38</v>
      </c>
      <c r="B60" s="311" t="s">
        <v>829</v>
      </c>
      <c r="C60" s="281" t="s">
        <v>28</v>
      </c>
      <c r="D60" s="285">
        <v>1</v>
      </c>
      <c r="E60" s="317"/>
      <c r="F60" s="318">
        <f t="shared" si="1"/>
        <v>0</v>
      </c>
      <c r="G60" s="252" t="s">
        <v>805</v>
      </c>
    </row>
    <row r="61" spans="1:8" s="55" customFormat="1" x14ac:dyDescent="0.35">
      <c r="A61" s="283">
        <f t="shared" si="3"/>
        <v>39</v>
      </c>
      <c r="B61" s="312" t="s">
        <v>879</v>
      </c>
      <c r="C61" s="281" t="s">
        <v>512</v>
      </c>
      <c r="D61" s="295">
        <v>1</v>
      </c>
      <c r="E61" s="317"/>
      <c r="F61" s="318">
        <f t="shared" si="1"/>
        <v>0</v>
      </c>
      <c r="G61" s="252" t="s">
        <v>805</v>
      </c>
      <c r="H61" s="90"/>
    </row>
    <row r="62" spans="1:8" s="55" customFormat="1" x14ac:dyDescent="0.35">
      <c r="A62" s="283">
        <f t="shared" si="3"/>
        <v>40</v>
      </c>
      <c r="B62" s="312" t="s">
        <v>880</v>
      </c>
      <c r="C62" s="281" t="s">
        <v>512</v>
      </c>
      <c r="D62" s="295">
        <v>2.0170000000000006E-3</v>
      </c>
      <c r="E62" s="317"/>
      <c r="F62" s="318">
        <f t="shared" si="1"/>
        <v>0</v>
      </c>
      <c r="G62" s="252" t="s">
        <v>805</v>
      </c>
      <c r="H62" s="90"/>
    </row>
    <row r="63" spans="1:8" s="55" customFormat="1" x14ac:dyDescent="0.35">
      <c r="A63" s="270">
        <f t="shared" si="3"/>
        <v>41</v>
      </c>
      <c r="B63" s="315" t="s">
        <v>830</v>
      </c>
      <c r="C63" s="284" t="s">
        <v>211</v>
      </c>
      <c r="D63" s="296">
        <v>2</v>
      </c>
      <c r="E63" s="317"/>
      <c r="F63" s="318">
        <f t="shared" si="1"/>
        <v>0</v>
      </c>
      <c r="G63" s="252" t="s">
        <v>805</v>
      </c>
    </row>
    <row r="64" spans="1:8" s="55" customFormat="1" x14ac:dyDescent="0.35">
      <c r="A64" s="270">
        <f t="shared" si="3"/>
        <v>42</v>
      </c>
      <c r="B64" s="315" t="s">
        <v>881</v>
      </c>
      <c r="C64" s="284" t="s">
        <v>211</v>
      </c>
      <c r="D64" s="296">
        <v>1</v>
      </c>
      <c r="E64" s="317"/>
      <c r="F64" s="318">
        <f t="shared" si="1"/>
        <v>0</v>
      </c>
      <c r="G64" s="252" t="s">
        <v>805</v>
      </c>
      <c r="H64" s="90"/>
    </row>
    <row r="65" spans="1:8" s="55" customFormat="1" x14ac:dyDescent="0.35">
      <c r="A65" s="270">
        <f t="shared" si="3"/>
        <v>43</v>
      </c>
      <c r="B65" s="315" t="s">
        <v>882</v>
      </c>
      <c r="C65" s="284" t="s">
        <v>211</v>
      </c>
      <c r="D65" s="296">
        <v>33</v>
      </c>
      <c r="E65" s="317"/>
      <c r="F65" s="318">
        <f t="shared" si="1"/>
        <v>0</v>
      </c>
      <c r="G65" s="252" t="s">
        <v>805</v>
      </c>
    </row>
    <row r="66" spans="1:8" s="55" customFormat="1" x14ac:dyDescent="0.35">
      <c r="A66" s="270">
        <f t="shared" si="3"/>
        <v>44</v>
      </c>
      <c r="B66" s="311" t="s">
        <v>883</v>
      </c>
      <c r="C66" s="281" t="s">
        <v>23</v>
      </c>
      <c r="D66" s="297">
        <v>18.810000000000002</v>
      </c>
      <c r="E66" s="317"/>
      <c r="F66" s="318">
        <f t="shared" si="1"/>
        <v>0</v>
      </c>
      <c r="G66" s="252" t="s">
        <v>805</v>
      </c>
      <c r="H66" s="90"/>
    </row>
    <row r="67" spans="1:8" s="55" customFormat="1" x14ac:dyDescent="0.35">
      <c r="A67" s="270" t="s">
        <v>585</v>
      </c>
      <c r="B67" s="312" t="s">
        <v>809</v>
      </c>
      <c r="C67" s="284" t="s">
        <v>28</v>
      </c>
      <c r="D67" s="296">
        <v>33</v>
      </c>
      <c r="E67" s="317"/>
      <c r="F67" s="318">
        <f t="shared" si="1"/>
        <v>0</v>
      </c>
      <c r="G67" s="252" t="s">
        <v>816</v>
      </c>
    </row>
    <row r="68" spans="1:8" s="55" customFormat="1" x14ac:dyDescent="0.35">
      <c r="A68" s="277">
        <f>A66+1</f>
        <v>45</v>
      </c>
      <c r="B68" s="311" t="s">
        <v>884</v>
      </c>
      <c r="C68" s="281" t="s">
        <v>19</v>
      </c>
      <c r="D68" s="298">
        <v>0.38280000000000003</v>
      </c>
      <c r="E68" s="317"/>
      <c r="F68" s="318">
        <f t="shared" si="1"/>
        <v>0</v>
      </c>
      <c r="G68" s="252" t="s">
        <v>805</v>
      </c>
      <c r="H68" s="90"/>
    </row>
    <row r="69" spans="1:8" s="55" customFormat="1" x14ac:dyDescent="0.35">
      <c r="A69" s="277">
        <f>A68+1</f>
        <v>46</v>
      </c>
      <c r="B69" s="311" t="s">
        <v>885</v>
      </c>
      <c r="C69" s="284" t="s">
        <v>28</v>
      </c>
      <c r="D69" s="282">
        <v>6</v>
      </c>
      <c r="E69" s="317"/>
      <c r="F69" s="318">
        <f t="shared" si="1"/>
        <v>0</v>
      </c>
      <c r="G69" s="252" t="s">
        <v>805</v>
      </c>
    </row>
    <row r="70" spans="1:8" s="55" customFormat="1" x14ac:dyDescent="0.35">
      <c r="A70" s="277" t="s">
        <v>587</v>
      </c>
      <c r="B70" s="311" t="s">
        <v>886</v>
      </c>
      <c r="C70" s="284" t="s">
        <v>28</v>
      </c>
      <c r="D70" s="282">
        <v>6</v>
      </c>
      <c r="E70" s="317"/>
      <c r="F70" s="318">
        <f t="shared" si="1"/>
        <v>0</v>
      </c>
      <c r="G70" s="252" t="s">
        <v>816</v>
      </c>
      <c r="H70" s="90"/>
    </row>
    <row r="71" spans="1:8" s="55" customFormat="1" x14ac:dyDescent="0.35">
      <c r="A71" s="277">
        <f>A69+1</f>
        <v>47</v>
      </c>
      <c r="B71" s="311" t="s">
        <v>887</v>
      </c>
      <c r="C71" s="281" t="s">
        <v>28</v>
      </c>
      <c r="D71" s="282">
        <v>27</v>
      </c>
      <c r="E71" s="317"/>
      <c r="F71" s="318">
        <f t="shared" si="1"/>
        <v>0</v>
      </c>
      <c r="G71" s="252" t="s">
        <v>805</v>
      </c>
    </row>
    <row r="72" spans="1:8" s="55" customFormat="1" x14ac:dyDescent="0.35">
      <c r="A72" s="270" t="s">
        <v>588</v>
      </c>
      <c r="B72" s="311" t="s">
        <v>888</v>
      </c>
      <c r="C72" s="281" t="s">
        <v>28</v>
      </c>
      <c r="D72" s="282">
        <v>27</v>
      </c>
      <c r="E72" s="317"/>
      <c r="F72" s="318">
        <f t="shared" ref="F72:F106" si="4">D72*E72</f>
        <v>0</v>
      </c>
      <c r="G72" s="252" t="s">
        <v>816</v>
      </c>
      <c r="H72" s="90"/>
    </row>
    <row r="73" spans="1:8" s="55" customFormat="1" x14ac:dyDescent="0.35">
      <c r="A73" s="270">
        <f>A71+1</f>
        <v>48</v>
      </c>
      <c r="B73" s="311" t="s">
        <v>889</v>
      </c>
      <c r="C73" s="284" t="s">
        <v>28</v>
      </c>
      <c r="D73" s="292">
        <v>66</v>
      </c>
      <c r="E73" s="317"/>
      <c r="F73" s="318">
        <f t="shared" si="4"/>
        <v>0</v>
      </c>
      <c r="G73" s="252" t="s">
        <v>805</v>
      </c>
    </row>
    <row r="74" spans="1:8" s="55" customFormat="1" x14ac:dyDescent="0.35">
      <c r="A74" s="270" t="s">
        <v>589</v>
      </c>
      <c r="B74" s="315" t="s">
        <v>890</v>
      </c>
      <c r="C74" s="284" t="s">
        <v>28</v>
      </c>
      <c r="D74" s="282">
        <v>66</v>
      </c>
      <c r="E74" s="317"/>
      <c r="F74" s="318">
        <f t="shared" si="4"/>
        <v>0</v>
      </c>
      <c r="G74" s="252" t="s">
        <v>804</v>
      </c>
      <c r="H74" s="90"/>
    </row>
    <row r="75" spans="1:8" s="55" customFormat="1" x14ac:dyDescent="0.35">
      <c r="A75" s="270">
        <f>A73+1</f>
        <v>49</v>
      </c>
      <c r="B75" s="310" t="s">
        <v>891</v>
      </c>
      <c r="C75" s="284" t="s">
        <v>28</v>
      </c>
      <c r="D75" s="292">
        <v>66</v>
      </c>
      <c r="E75" s="317"/>
      <c r="F75" s="318">
        <f t="shared" si="4"/>
        <v>0</v>
      </c>
      <c r="G75" s="252" t="s">
        <v>805</v>
      </c>
    </row>
    <row r="76" spans="1:8" s="55" customFormat="1" x14ac:dyDescent="0.35">
      <c r="A76" s="275" t="s">
        <v>590</v>
      </c>
      <c r="B76" s="310" t="s">
        <v>892</v>
      </c>
      <c r="C76" s="284" t="s">
        <v>28</v>
      </c>
      <c r="D76" s="294">
        <v>66</v>
      </c>
      <c r="E76" s="317"/>
      <c r="F76" s="318">
        <f t="shared" si="4"/>
        <v>0</v>
      </c>
      <c r="G76" s="252" t="s">
        <v>804</v>
      </c>
      <c r="H76" s="90"/>
    </row>
    <row r="77" spans="1:8" s="55" customFormat="1" x14ac:dyDescent="0.35">
      <c r="A77" s="270">
        <f>A75+1</f>
        <v>50</v>
      </c>
      <c r="B77" s="311" t="s">
        <v>893</v>
      </c>
      <c r="C77" s="284" t="s">
        <v>28</v>
      </c>
      <c r="D77" s="292">
        <v>33</v>
      </c>
      <c r="E77" s="317"/>
      <c r="F77" s="318">
        <f t="shared" si="4"/>
        <v>0</v>
      </c>
      <c r="G77" s="252" t="s">
        <v>805</v>
      </c>
    </row>
    <row r="78" spans="1:8" s="55" customFormat="1" x14ac:dyDescent="0.35">
      <c r="A78" s="270" t="s">
        <v>591</v>
      </c>
      <c r="B78" s="311" t="s">
        <v>831</v>
      </c>
      <c r="C78" s="284" t="s">
        <v>28</v>
      </c>
      <c r="D78" s="282">
        <v>33</v>
      </c>
      <c r="E78" s="317"/>
      <c r="F78" s="318">
        <f t="shared" si="4"/>
        <v>0</v>
      </c>
      <c r="G78" s="252" t="s">
        <v>816</v>
      </c>
      <c r="H78" s="90"/>
    </row>
    <row r="79" spans="1:8" s="55" customFormat="1" x14ac:dyDescent="0.35">
      <c r="A79" s="270">
        <f>A77+1</f>
        <v>51</v>
      </c>
      <c r="B79" s="311" t="s">
        <v>894</v>
      </c>
      <c r="C79" s="284" t="s">
        <v>28</v>
      </c>
      <c r="D79" s="292">
        <v>33</v>
      </c>
      <c r="E79" s="317"/>
      <c r="F79" s="318">
        <f t="shared" si="4"/>
        <v>0</v>
      </c>
      <c r="G79" s="252" t="s">
        <v>805</v>
      </c>
    </row>
    <row r="80" spans="1:8" s="55" customFormat="1" x14ac:dyDescent="0.35">
      <c r="A80" s="270" t="s">
        <v>593</v>
      </c>
      <c r="B80" s="311" t="s">
        <v>895</v>
      </c>
      <c r="C80" s="284" t="s">
        <v>28</v>
      </c>
      <c r="D80" s="282">
        <v>33</v>
      </c>
      <c r="E80" s="317"/>
      <c r="F80" s="318">
        <f t="shared" si="4"/>
        <v>0</v>
      </c>
      <c r="G80" s="252" t="s">
        <v>816</v>
      </c>
      <c r="H80" s="90"/>
    </row>
    <row r="81" spans="1:8" s="55" customFormat="1" x14ac:dyDescent="0.35">
      <c r="A81" s="270" t="s">
        <v>594</v>
      </c>
      <c r="B81" s="316" t="s">
        <v>896</v>
      </c>
      <c r="C81" s="284" t="s">
        <v>28</v>
      </c>
      <c r="D81" s="299">
        <v>66</v>
      </c>
      <c r="E81" s="317"/>
      <c r="F81" s="318">
        <f t="shared" si="4"/>
        <v>0</v>
      </c>
      <c r="G81" s="252" t="s">
        <v>804</v>
      </c>
    </row>
    <row r="82" spans="1:8" s="55" customFormat="1" x14ac:dyDescent="0.35">
      <c r="A82" s="270">
        <f>A79+1</f>
        <v>52</v>
      </c>
      <c r="B82" s="312" t="s">
        <v>897</v>
      </c>
      <c r="C82" s="284" t="s">
        <v>19</v>
      </c>
      <c r="D82" s="300">
        <v>4.4220000000000006E-3</v>
      </c>
      <c r="E82" s="317"/>
      <c r="F82" s="318">
        <f t="shared" si="4"/>
        <v>0</v>
      </c>
      <c r="G82" s="252" t="s">
        <v>805</v>
      </c>
      <c r="H82" s="90"/>
    </row>
    <row r="83" spans="1:8" s="55" customFormat="1" x14ac:dyDescent="0.35">
      <c r="A83" s="283" t="s">
        <v>600</v>
      </c>
      <c r="B83" s="312" t="s">
        <v>898</v>
      </c>
      <c r="C83" s="284" t="s">
        <v>28</v>
      </c>
      <c r="D83" s="285">
        <v>33</v>
      </c>
      <c r="E83" s="317"/>
      <c r="F83" s="318">
        <f t="shared" si="4"/>
        <v>0</v>
      </c>
      <c r="G83" s="252" t="s">
        <v>804</v>
      </c>
    </row>
    <row r="84" spans="1:8" s="55" customFormat="1" x14ac:dyDescent="0.35">
      <c r="A84" s="277">
        <f>A82+1</f>
        <v>53</v>
      </c>
      <c r="B84" s="313" t="s">
        <v>832</v>
      </c>
      <c r="C84" s="281" t="s">
        <v>69</v>
      </c>
      <c r="D84" s="288">
        <v>4.95</v>
      </c>
      <c r="E84" s="317"/>
      <c r="F84" s="318">
        <f t="shared" si="4"/>
        <v>0</v>
      </c>
      <c r="G84" s="252" t="s">
        <v>805</v>
      </c>
    </row>
    <row r="85" spans="1:8" s="55" customFormat="1" x14ac:dyDescent="0.35">
      <c r="A85" s="270">
        <f>A84+1</f>
        <v>54</v>
      </c>
      <c r="B85" s="311" t="s">
        <v>811</v>
      </c>
      <c r="C85" s="281" t="s">
        <v>78</v>
      </c>
      <c r="D85" s="282">
        <v>1</v>
      </c>
      <c r="E85" s="317"/>
      <c r="F85" s="318">
        <f t="shared" si="4"/>
        <v>0</v>
      </c>
      <c r="G85" s="252" t="s">
        <v>805</v>
      </c>
      <c r="H85" s="90"/>
    </row>
    <row r="86" spans="1:8" s="55" customFormat="1" x14ac:dyDescent="0.35">
      <c r="A86" s="270" t="s">
        <v>608</v>
      </c>
      <c r="B86" s="311" t="s">
        <v>899</v>
      </c>
      <c r="C86" s="281" t="s">
        <v>78</v>
      </c>
      <c r="D86" s="282">
        <v>1</v>
      </c>
      <c r="E86" s="317"/>
      <c r="F86" s="318">
        <f t="shared" si="4"/>
        <v>0</v>
      </c>
      <c r="G86" s="252" t="s">
        <v>816</v>
      </c>
    </row>
    <row r="87" spans="1:8" s="55" customFormat="1" x14ac:dyDescent="0.35">
      <c r="A87" s="270">
        <f>A85+1</f>
        <v>55</v>
      </c>
      <c r="B87" s="310" t="s">
        <v>900</v>
      </c>
      <c r="C87" s="273" t="s">
        <v>27</v>
      </c>
      <c r="D87" s="294">
        <v>5</v>
      </c>
      <c r="E87" s="317"/>
      <c r="F87" s="318">
        <f t="shared" si="4"/>
        <v>0</v>
      </c>
      <c r="G87" s="252" t="s">
        <v>805</v>
      </c>
      <c r="H87" s="90"/>
    </row>
    <row r="88" spans="1:8" s="55" customFormat="1" x14ac:dyDescent="0.35">
      <c r="A88" s="275" t="s">
        <v>363</v>
      </c>
      <c r="B88" s="310" t="s">
        <v>901</v>
      </c>
      <c r="C88" s="273" t="s">
        <v>27</v>
      </c>
      <c r="D88" s="294">
        <v>4.99</v>
      </c>
      <c r="E88" s="317"/>
      <c r="F88" s="318">
        <f t="shared" si="4"/>
        <v>0</v>
      </c>
      <c r="G88" s="252" t="s">
        <v>804</v>
      </c>
    </row>
    <row r="89" spans="1:8" s="55" customFormat="1" x14ac:dyDescent="0.35">
      <c r="A89" s="270">
        <f>A87+1</f>
        <v>56</v>
      </c>
      <c r="B89" s="313" t="s">
        <v>902</v>
      </c>
      <c r="C89" s="284" t="s">
        <v>27</v>
      </c>
      <c r="D89" s="285">
        <v>5</v>
      </c>
      <c r="E89" s="317"/>
      <c r="F89" s="318">
        <f t="shared" si="4"/>
        <v>0</v>
      </c>
      <c r="G89" s="252" t="s">
        <v>805</v>
      </c>
    </row>
    <row r="90" spans="1:8" s="55" customFormat="1" x14ac:dyDescent="0.35">
      <c r="A90" s="270">
        <f>A89+1</f>
        <v>57</v>
      </c>
      <c r="B90" s="310" t="s">
        <v>903</v>
      </c>
      <c r="C90" s="273" t="s">
        <v>27</v>
      </c>
      <c r="D90" s="294">
        <v>5</v>
      </c>
      <c r="E90" s="317"/>
      <c r="F90" s="318">
        <f t="shared" si="4"/>
        <v>0</v>
      </c>
      <c r="G90" s="252" t="s">
        <v>805</v>
      </c>
    </row>
    <row r="91" spans="1:8" s="55" customFormat="1" x14ac:dyDescent="0.35">
      <c r="A91" s="270">
        <f>A90+1</f>
        <v>58</v>
      </c>
      <c r="B91" s="311" t="s">
        <v>904</v>
      </c>
      <c r="C91" s="281" t="s">
        <v>28</v>
      </c>
      <c r="D91" s="282">
        <v>1</v>
      </c>
      <c r="E91" s="317"/>
      <c r="F91" s="318">
        <f t="shared" si="4"/>
        <v>0</v>
      </c>
      <c r="G91" s="252" t="s">
        <v>805</v>
      </c>
      <c r="H91" s="90"/>
    </row>
    <row r="92" spans="1:8" s="55" customFormat="1" x14ac:dyDescent="0.35">
      <c r="A92" s="270" t="s">
        <v>613</v>
      </c>
      <c r="B92" s="311" t="s">
        <v>905</v>
      </c>
      <c r="C92" s="281" t="s">
        <v>28</v>
      </c>
      <c r="D92" s="282">
        <v>1</v>
      </c>
      <c r="E92" s="317"/>
      <c r="F92" s="318">
        <f t="shared" si="4"/>
        <v>0</v>
      </c>
      <c r="G92" s="252" t="s">
        <v>816</v>
      </c>
      <c r="H92" s="90"/>
    </row>
    <row r="93" spans="1:8" s="55" customFormat="1" x14ac:dyDescent="0.35">
      <c r="A93" s="277">
        <f>A91+1</f>
        <v>59</v>
      </c>
      <c r="B93" s="311" t="s">
        <v>906</v>
      </c>
      <c r="C93" s="281" t="s">
        <v>19</v>
      </c>
      <c r="D93" s="298">
        <v>7.7999999999999996E-3</v>
      </c>
      <c r="E93" s="317"/>
      <c r="F93" s="318">
        <f t="shared" si="4"/>
        <v>0</v>
      </c>
      <c r="G93" s="252" t="s">
        <v>805</v>
      </c>
      <c r="H93" s="90"/>
    </row>
    <row r="94" spans="1:8" s="55" customFormat="1" x14ac:dyDescent="0.35">
      <c r="A94" s="277" t="s">
        <v>615</v>
      </c>
      <c r="B94" s="311" t="s">
        <v>907</v>
      </c>
      <c r="C94" s="284" t="s">
        <v>28</v>
      </c>
      <c r="D94" s="294">
        <v>1</v>
      </c>
      <c r="E94" s="317"/>
      <c r="F94" s="318">
        <f t="shared" si="4"/>
        <v>0</v>
      </c>
      <c r="G94" s="252" t="s">
        <v>804</v>
      </c>
      <c r="H94" s="90"/>
    </row>
    <row r="95" spans="1:8" s="55" customFormat="1" x14ac:dyDescent="0.35">
      <c r="A95" s="277">
        <f>A93+1</f>
        <v>60</v>
      </c>
      <c r="B95" s="311" t="s">
        <v>908</v>
      </c>
      <c r="C95" s="289" t="s">
        <v>835</v>
      </c>
      <c r="D95" s="287">
        <v>0.95000000000000007</v>
      </c>
      <c r="E95" s="317"/>
      <c r="F95" s="318">
        <f t="shared" si="4"/>
        <v>0</v>
      </c>
      <c r="G95" s="252" t="s">
        <v>805</v>
      </c>
      <c r="H95" s="90"/>
    </row>
    <row r="96" spans="1:8" s="55" customFormat="1" x14ac:dyDescent="0.35">
      <c r="A96" s="277" t="s">
        <v>617</v>
      </c>
      <c r="B96" s="312" t="s">
        <v>809</v>
      </c>
      <c r="C96" s="284" t="s">
        <v>28</v>
      </c>
      <c r="D96" s="285">
        <v>1</v>
      </c>
      <c r="E96" s="317"/>
      <c r="F96" s="318">
        <f t="shared" si="4"/>
        <v>0</v>
      </c>
      <c r="G96" s="252" t="s">
        <v>816</v>
      </c>
      <c r="H96" s="90"/>
    </row>
    <row r="97" spans="1:8" s="55" customFormat="1" x14ac:dyDescent="0.35">
      <c r="A97" s="270">
        <f>A95+1</f>
        <v>61</v>
      </c>
      <c r="B97" s="311" t="s">
        <v>909</v>
      </c>
      <c r="C97" s="284" t="s">
        <v>28</v>
      </c>
      <c r="D97" s="292">
        <v>2</v>
      </c>
      <c r="E97" s="317"/>
      <c r="F97" s="318">
        <f t="shared" si="4"/>
        <v>0</v>
      </c>
      <c r="G97" s="252" t="s">
        <v>805</v>
      </c>
    </row>
    <row r="98" spans="1:8" s="55" customFormat="1" x14ac:dyDescent="0.35">
      <c r="A98" s="270" t="s">
        <v>618</v>
      </c>
      <c r="B98" s="311" t="s">
        <v>910</v>
      </c>
      <c r="C98" s="284" t="s">
        <v>28</v>
      </c>
      <c r="D98" s="282">
        <v>2</v>
      </c>
      <c r="E98" s="317"/>
      <c r="F98" s="318">
        <f t="shared" si="4"/>
        <v>0</v>
      </c>
      <c r="G98" s="252" t="s">
        <v>804</v>
      </c>
      <c r="H98" s="90"/>
    </row>
    <row r="99" spans="1:8" s="55" customFormat="1" x14ac:dyDescent="0.35">
      <c r="A99" s="277">
        <f>A97+1</f>
        <v>62</v>
      </c>
      <c r="B99" s="310" t="s">
        <v>812</v>
      </c>
      <c r="C99" s="284" t="s">
        <v>28</v>
      </c>
      <c r="D99" s="292">
        <v>1</v>
      </c>
      <c r="E99" s="317"/>
      <c r="F99" s="318">
        <f t="shared" si="4"/>
        <v>0</v>
      </c>
      <c r="G99" s="252" t="s">
        <v>805</v>
      </c>
      <c r="H99" s="90"/>
    </row>
    <row r="100" spans="1:8" s="55" customFormat="1" x14ac:dyDescent="0.35">
      <c r="A100" s="277" t="s">
        <v>619</v>
      </c>
      <c r="B100" s="310" t="s">
        <v>813</v>
      </c>
      <c r="C100" s="284" t="s">
        <v>28</v>
      </c>
      <c r="D100" s="294">
        <v>1</v>
      </c>
      <c r="E100" s="317"/>
      <c r="F100" s="318">
        <f t="shared" si="4"/>
        <v>0</v>
      </c>
      <c r="G100" s="252" t="s">
        <v>816</v>
      </c>
      <c r="H100" s="90"/>
    </row>
    <row r="101" spans="1:8" s="55" customFormat="1" x14ac:dyDescent="0.35">
      <c r="A101" s="277">
        <f>A99+1</f>
        <v>63</v>
      </c>
      <c r="B101" s="311" t="s">
        <v>911</v>
      </c>
      <c r="C101" s="281" t="s">
        <v>28</v>
      </c>
      <c r="D101" s="298">
        <v>2</v>
      </c>
      <c r="E101" s="317"/>
      <c r="F101" s="318">
        <f t="shared" si="4"/>
        <v>0</v>
      </c>
      <c r="G101" s="252" t="s">
        <v>805</v>
      </c>
      <c r="H101" s="90"/>
    </row>
    <row r="102" spans="1:8" s="55" customFormat="1" x14ac:dyDescent="0.35">
      <c r="A102" s="277">
        <f>A101+1</f>
        <v>64</v>
      </c>
      <c r="B102" s="313" t="s">
        <v>833</v>
      </c>
      <c r="C102" s="281" t="s">
        <v>69</v>
      </c>
      <c r="D102" s="288">
        <v>0.97499999999999998</v>
      </c>
      <c r="E102" s="317"/>
      <c r="F102" s="318">
        <f t="shared" si="4"/>
        <v>0</v>
      </c>
      <c r="G102" s="252" t="s">
        <v>805</v>
      </c>
      <c r="H102" s="90"/>
    </row>
    <row r="103" spans="1:8" s="55" customFormat="1" x14ac:dyDescent="0.35">
      <c r="A103" s="277">
        <f>A102+1</f>
        <v>65</v>
      </c>
      <c r="B103" s="314" t="s">
        <v>834</v>
      </c>
      <c r="C103" s="281" t="s">
        <v>27</v>
      </c>
      <c r="D103" s="294">
        <v>16</v>
      </c>
      <c r="E103" s="317"/>
      <c r="F103" s="318">
        <f>D103*E103</f>
        <v>0</v>
      </c>
      <c r="G103" s="252" t="s">
        <v>805</v>
      </c>
      <c r="H103" s="90"/>
    </row>
    <row r="104" spans="1:8" s="55" customFormat="1" x14ac:dyDescent="0.35">
      <c r="A104" s="277">
        <f>A103+1</f>
        <v>66</v>
      </c>
      <c r="B104" s="311" t="s">
        <v>912</v>
      </c>
      <c r="C104" s="281" t="s">
        <v>23</v>
      </c>
      <c r="D104" s="301">
        <v>3.2000000000000008E-2</v>
      </c>
      <c r="E104" s="317"/>
      <c r="F104" s="318">
        <f>D104*E104</f>
        <v>0</v>
      </c>
      <c r="G104" s="252" t="s">
        <v>805</v>
      </c>
    </row>
    <row r="105" spans="1:8" s="55" customFormat="1" x14ac:dyDescent="0.35">
      <c r="A105" s="277">
        <f>A104+1</f>
        <v>67</v>
      </c>
      <c r="B105" s="312" t="s">
        <v>913</v>
      </c>
      <c r="C105" s="284" t="s">
        <v>23</v>
      </c>
      <c r="D105" s="302">
        <v>3.0000000000000005E-3</v>
      </c>
      <c r="E105" s="317"/>
      <c r="F105" s="318">
        <f t="shared" si="4"/>
        <v>0</v>
      </c>
      <c r="G105" s="252" t="s">
        <v>805</v>
      </c>
      <c r="H105" s="90"/>
    </row>
    <row r="106" spans="1:8" s="55" customFormat="1" ht="16.5" thickBot="1" x14ac:dyDescent="0.4">
      <c r="A106" s="277">
        <f>A105+1</f>
        <v>68</v>
      </c>
      <c r="B106" s="315" t="s">
        <v>914</v>
      </c>
      <c r="C106" s="271" t="s">
        <v>835</v>
      </c>
      <c r="D106" s="276">
        <v>0.1</v>
      </c>
      <c r="E106" s="317"/>
      <c r="F106" s="318">
        <f t="shared" si="4"/>
        <v>0</v>
      </c>
      <c r="G106" s="252" t="s">
        <v>805</v>
      </c>
      <c r="H106" s="90"/>
    </row>
    <row r="107" spans="1:8" ht="16.5" thickBot="1" x14ac:dyDescent="0.4">
      <c r="A107" s="215"/>
      <c r="B107" s="255" t="s">
        <v>30</v>
      </c>
      <c r="C107" s="218"/>
      <c r="D107" s="265"/>
      <c r="E107" s="265"/>
      <c r="F107" s="221">
        <f>SUM(F7:F106)</f>
        <v>0</v>
      </c>
    </row>
    <row r="108" spans="1:8" ht="16.5" thickBot="1" x14ac:dyDescent="0.4">
      <c r="A108" s="231"/>
      <c r="B108" s="256" t="s">
        <v>814</v>
      </c>
      <c r="C108" s="226"/>
      <c r="D108" s="266"/>
      <c r="E108" s="266"/>
      <c r="F108" s="267">
        <f>F107*C108</f>
        <v>0</v>
      </c>
    </row>
    <row r="109" spans="1:8" ht="16.5" thickBot="1" x14ac:dyDescent="0.4">
      <c r="A109" s="224"/>
      <c r="B109" s="257" t="s">
        <v>32</v>
      </c>
      <c r="C109" s="227"/>
      <c r="D109" s="268"/>
      <c r="E109" s="268"/>
      <c r="F109" s="221">
        <f>SUM(F107:F108)</f>
        <v>0</v>
      </c>
    </row>
    <row r="110" spans="1:8" ht="16.5" thickBot="1" x14ac:dyDescent="0.4">
      <c r="A110" s="231"/>
      <c r="B110" s="256" t="s">
        <v>34</v>
      </c>
      <c r="C110" s="226"/>
      <c r="D110" s="266"/>
      <c r="E110" s="266"/>
      <c r="F110" s="267">
        <f>F109*C110</f>
        <v>0</v>
      </c>
    </row>
    <row r="111" spans="1:8" ht="16.5" thickBot="1" x14ac:dyDescent="0.4">
      <c r="A111" s="224"/>
      <c r="B111" s="257" t="s">
        <v>32</v>
      </c>
      <c r="C111" s="227"/>
      <c r="D111" s="268"/>
      <c r="E111" s="268"/>
      <c r="F111" s="221">
        <f>SUM(F109:F110)</f>
        <v>0</v>
      </c>
    </row>
    <row r="112" spans="1:8" ht="16.5" thickBot="1" x14ac:dyDescent="0.4">
      <c r="A112" s="224"/>
      <c r="B112" s="258" t="s">
        <v>815</v>
      </c>
      <c r="C112" s="251"/>
      <c r="D112" s="268"/>
      <c r="E112" s="268"/>
      <c r="F112" s="269">
        <f>F111*C112</f>
        <v>0</v>
      </c>
    </row>
    <row r="113" spans="1:6" ht="16.5" thickBot="1" x14ac:dyDescent="0.4">
      <c r="A113" s="231"/>
      <c r="B113" s="259" t="s">
        <v>32</v>
      </c>
      <c r="C113" s="234"/>
      <c r="D113" s="266"/>
      <c r="E113" s="266"/>
      <c r="F113" s="266">
        <f>SUM(F111:F112)</f>
        <v>0</v>
      </c>
    </row>
    <row r="114" spans="1:6" ht="15" customHeight="1" x14ac:dyDescent="0.35">
      <c r="B114" s="24" t="s">
        <v>915</v>
      </c>
      <c r="F114" s="303"/>
    </row>
    <row r="115" spans="1:6" ht="5.25" customHeight="1" x14ac:dyDescent="0.35"/>
  </sheetData>
  <autoFilter ref="A6:G114"/>
  <mergeCells count="6">
    <mergeCell ref="F4:F5"/>
    <mergeCell ref="A4:A5"/>
    <mergeCell ref="B4:B5"/>
    <mergeCell ref="C4:C5"/>
    <mergeCell ref="D4:D5"/>
    <mergeCell ref="E4:E5"/>
  </mergeCells>
  <conditionalFormatting sqref="B104:D104 D106 B101:D102 B66:C66 B50:C50 B93:C93 D97:D98 D93:D94 B94 B84:C86 B82:C82 D73:D86 B68:C68 D66:D68 B67 B53 B52:C52 D50:D53 B51 D11 B58:D62">
    <cfRule type="cellIs" dxfId="6" priority="6" stopIfTrue="1" operator="equal">
      <formula>0</formula>
    </cfRule>
  </conditionalFormatting>
  <conditionalFormatting sqref="D97:D98 D104 D106 D101:D102 D93:D94 D73:D86 D66:D68 D58:D62 D50:D53 D11">
    <cfRule type="cellIs" dxfId="5" priority="7" stopIfTrue="1" operator="equal">
      <formula>8223.307275</formula>
    </cfRule>
  </conditionalFormatting>
  <conditionalFormatting sqref="B97:B98">
    <cfRule type="cellIs" dxfId="4" priority="5" stopIfTrue="1" operator="equal">
      <formula>0</formula>
    </cfRule>
  </conditionalFormatting>
  <conditionalFormatting sqref="B106">
    <cfRule type="cellIs" dxfId="3" priority="4" stopIfTrue="1" operator="equal">
      <formula>0</formula>
    </cfRule>
  </conditionalFormatting>
  <conditionalFormatting sqref="B73:B74">
    <cfRule type="cellIs" dxfId="2" priority="3" stopIfTrue="1" operator="equal">
      <formula>0</formula>
    </cfRule>
  </conditionalFormatting>
  <conditionalFormatting sqref="B75:B80 B83">
    <cfRule type="cellIs" dxfId="1" priority="2" stopIfTrue="1" operator="equal">
      <formula>0</formula>
    </cfRule>
  </conditionalFormatting>
  <conditionalFormatting sqref="B8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2023-04-24T19:29:38Z</dcterms:modified>
</cp:coreProperties>
</file>