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3" l="1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20" i="13" s="1"/>
  <c r="A22" i="13" s="1"/>
  <c r="A23" i="13" s="1"/>
  <c r="A25" i="13" s="1"/>
  <c r="A27" i="13" s="1"/>
  <c r="A35" i="13" s="1"/>
  <c r="A36" i="13" s="1"/>
  <c r="A37" i="13" s="1"/>
  <c r="A38" i="13" s="1"/>
  <c r="A40" i="13" s="1"/>
  <c r="A41" i="13" s="1"/>
  <c r="A42" i="13" s="1"/>
  <c r="A43" i="13" s="1"/>
  <c r="A44" i="13" s="1"/>
  <c r="A45" i="13" s="1"/>
  <c r="F7" i="13"/>
  <c r="F46" i="13" l="1"/>
  <c r="F47" i="13" s="1"/>
  <c r="F48" i="13" s="1"/>
  <c r="F49" i="13" l="1"/>
  <c r="F50" i="13" s="1"/>
  <c r="F51" i="13" l="1"/>
  <c r="F5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<sst xmlns="http://schemas.openxmlformats.org/spreadsheetml/2006/main" count="6353" uniqueCount="858">
  <si>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</si>
  <si>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</si>
  <si>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</si>
  <si>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</si>
  <si>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</si>
  <si>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</si>
  <si>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</si>
  <si>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</si>
  <si>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</si>
  <si>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</si>
  <si>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</si>
  <si>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</si>
  <si>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</si>
  <si>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</si>
  <si>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</si>
  <si>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</si>
  <si>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</si>
  <si>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</si>
  <si>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</si>
  <si>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</si>
  <si>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</si>
  <si>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</si>
  <si>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</si>
  <si>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</si>
  <si>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</si>
  <si>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</si>
  <si>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</si>
  <si>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</si>
  <si>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</si>
  <si>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</si>
  <si>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</si>
  <si>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</si>
  <si>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</si>
  <si>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</si>
  <si>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</si>
  <si>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</si>
  <si>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</si>
  <si>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</si>
  <si>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</si>
  <si>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</si>
  <si>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</si>
  <si>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</si>
  <si>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</si>
  <si>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</si>
  <si>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</si>
  <si>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</si>
  <si>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</si>
  <si>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</si>
  <si>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</si>
  <si>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</si>
  <si>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</si>
  <si>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</si>
  <si>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</si>
  <si>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</si>
  <si>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</si>
  <si>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</si>
  <si>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</si>
  <si>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</si>
  <si>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</si>
  <si>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</si>
  <si>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</si>
  <si>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</si>
  <si>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</si>
  <si>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</si>
  <si>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</si>
  <si>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</si>
  <si>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</si>
  <si>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</si>
  <si>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</si>
  <si>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</si>
  <si>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</si>
  <si>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</si>
  <si>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</si>
  <si>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</si>
  <si>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</si>
  <si>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</si>
  <si>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</si>
  <si>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</si>
  <si>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</si>
  <si>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</si>
  <si>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</si>
  <si>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</si>
  <si>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</si>
  <si>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</si>
  <si>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</si>
  <si>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</si>
  <si>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</si>
  <si>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</si>
  <si>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</si>
  <si>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</si>
  <si>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</si>
  <si>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</si>
  <si>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</si>
  <si>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</si>
  <si>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</si>
  <si>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</si>
  <si>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</si>
  <si>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</si>
  <si>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</si>
  <si>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</si>
  <si>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</si>
  <si>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</si>
  <si>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</si>
  <si>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</si>
  <si>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</si>
  <si>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</si>
  <si>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</si>
  <si>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</si>
  <si>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</si>
  <si>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</si>
  <si>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</si>
  <si>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</si>
  <si>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</si>
  <si>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</si>
  <si>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</si>
  <si>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</si>
  <si>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</si>
  <si>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</si>
  <si>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</si>
  <si>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</si>
  <si>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</si>
  <si>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</si>
  <si>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</si>
  <si>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</si>
  <si>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</si>
  <si>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</si>
  <si>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</si>
  <si>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</si>
  <si>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</si>
  <si>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</si>
  <si>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</si>
  <si>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</si>
  <si>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</si>
  <si>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</si>
  <si>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</si>
  <si>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</si>
  <si>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</si>
  <si>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</si>
  <si>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</si>
  <si>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</si>
  <si>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</si>
  <si>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</si>
  <si>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</si>
  <si>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</si>
  <si>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</si>
  <si>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</si>
  <si>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</si>
  <si>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</si>
  <si>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</si>
  <si>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</si>
  <si>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</si>
  <si>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</si>
  <si>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</si>
  <si>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</si>
  <si>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</si>
  <si>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</si>
  <si>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</si>
  <si>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</si>
  <si>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</si>
  <si>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</si>
  <si>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</si>
  <si>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</si>
  <si>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</si>
  <si>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</si>
  <si>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</si>
  <si>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</si>
  <si>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</si>
  <si>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</si>
  <si>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</si>
  <si>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</si>
  <si>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</si>
  <si>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</si>
  <si>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</si>
  <si>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</si>
  <si>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</si>
  <si>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</si>
  <si>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</si>
  <si>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</si>
  <si>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</si>
  <si>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</si>
  <si>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</si>
  <si>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</si>
  <si>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</si>
  <si>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</si>
  <si>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</si>
  <si>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</si>
  <si>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</si>
  <si>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</si>
  <si>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</si>
  <si>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</si>
  <si>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</si>
  <si>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</si>
  <si>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</si>
  <si>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</si>
  <si>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</si>
  <si>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</si>
  <si>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</si>
  <si>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</si>
  <si>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</si>
  <si>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</si>
  <si>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</si>
  <si>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</si>
  <si>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</si>
  <si>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</si>
  <si>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</si>
  <si>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</si>
  <si>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</si>
  <si>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</si>
  <si>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</si>
  <si>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</si>
  <si>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</si>
  <si>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</si>
  <si>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</si>
  <si>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</si>
  <si>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</si>
  <si>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</si>
  <si>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</si>
  <si>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</si>
  <si>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</si>
  <si>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</si>
  <si>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</si>
  <si>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</si>
  <si>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</si>
  <si>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</si>
  <si>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</si>
  <si>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</si>
  <si>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</si>
  <si>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</si>
  <si>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</si>
  <si>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</si>
  <si>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</si>
  <si>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</si>
  <si>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</si>
  <si>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</si>
  <si>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</si>
  <si>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</si>
  <si>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</si>
  <si>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</si>
  <si>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</si>
  <si>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</si>
  <si>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</si>
  <si>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</si>
  <si>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</si>
  <si>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</si>
  <si>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</si>
  <si>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</si>
  <si>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</si>
  <si>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</si>
  <si>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</si>
  <si>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</si>
  <si>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</si>
  <si>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</si>
  <si>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</si>
  <si>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</si>
  <si>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</si>
  <si>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</si>
  <si>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</si>
  <si>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</si>
  <si>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</si>
  <si>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</si>
  <si>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</si>
  <si>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</si>
  <si>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</si>
  <si>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</si>
  <si>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</si>
  <si>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</si>
  <si>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</si>
  <si>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</si>
  <si>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</si>
  <si>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</si>
  <si>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</si>
  <si>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</si>
  <si>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</si>
  <si>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</si>
  <si>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</si>
  <si>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</si>
  <si>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</si>
  <si>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</si>
  <si>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</si>
  <si>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</si>
  <si>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</si>
  <si>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</si>
  <si>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</si>
  <si>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</si>
  <si>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</si>
  <si>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</si>
  <si>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</si>
  <si>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</si>
  <si>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</si>
  <si>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</si>
  <si>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</si>
  <si>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</si>
  <si>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</si>
  <si>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</si>
  <si>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</si>
  <si>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</si>
  <si>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</si>
  <si>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</si>
  <si>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</si>
  <si>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</si>
  <si>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</si>
  <si>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</si>
  <si>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</si>
  <si>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</si>
  <si>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</si>
  <si>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</si>
  <si>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</si>
  <si>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</si>
  <si>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</si>
  <si>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</si>
  <si>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</si>
  <si>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</si>
  <si>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</si>
  <si>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</si>
  <si>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</si>
  <si>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</si>
  <si>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</si>
  <si>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</si>
  <si>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</si>
  <si>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</si>
  <si>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</si>
  <si>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</si>
  <si>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</si>
  <si>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</si>
  <si>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</si>
  <si>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</si>
  <si>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</si>
  <si>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</si>
  <si>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</si>
  <si>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</si>
  <si>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</si>
  <si>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</si>
  <si>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</si>
  <si>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</si>
  <si>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</si>
  <si>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</si>
  <si>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</si>
  <si>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</si>
  <si>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</si>
  <si>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</si>
  <si>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</si>
  <si>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</si>
  <si>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</si>
  <si>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</si>
  <si>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</si>
  <si>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</si>
  <si>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</si>
  <si>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</si>
  <si>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</si>
  <si>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</si>
  <si>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</si>
  <si>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</si>
  <si>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</si>
  <si>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</si>
  <si>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</si>
  <si>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</si>
  <si>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</si>
  <si>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</si>
  <si>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</si>
  <si>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</si>
  <si>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</si>
  <si>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</si>
  <si>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</si>
  <si>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</si>
  <si>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</si>
  <si>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</si>
  <si>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</si>
  <si>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</si>
  <si>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</si>
  <si>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</si>
  <si>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</si>
  <si>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</si>
  <si>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</si>
  <si>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</si>
  <si>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</si>
  <si>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</si>
  <si>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</si>
  <si>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</si>
  <si>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</si>
  <si>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</si>
  <si>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</si>
  <si>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</si>
  <si>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</si>
  <si>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</si>
  <si>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</si>
  <si>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</si>
  <si>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</si>
  <si>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</si>
  <si>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</si>
  <si>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</si>
  <si>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</si>
  <si>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</si>
  <si>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</si>
  <si>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</si>
  <si>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</si>
  <si>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</si>
  <si>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</si>
  <si>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</si>
  <si>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</si>
  <si>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</si>
  <si>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</si>
  <si>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</si>
  <si>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</si>
  <si>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</si>
  <si>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</si>
  <si>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</si>
  <si>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</si>
  <si>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</si>
  <si>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</si>
  <si>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</si>
  <si>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</si>
  <si>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</si>
  <si>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</si>
  <si>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</si>
  <si>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</si>
  <si>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</si>
  <si>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</si>
  <si>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</si>
  <si>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</si>
  <si>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</si>
  <si>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</si>
  <si>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</si>
  <si>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</si>
  <si>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</si>
  <si>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</si>
  <si>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</si>
  <si>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</si>
  <si>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</si>
  <si>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</si>
  <si>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</si>
  <si>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</si>
  <si>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</si>
  <si>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</si>
  <si>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</si>
  <si>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</si>
  <si>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</si>
  <si>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</si>
  <si>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</si>
  <si>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</si>
  <si>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</si>
  <si>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</si>
  <si>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</si>
  <si>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</si>
  <si>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</si>
  <si>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</si>
  <si>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</si>
  <si>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</si>
  <si>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</si>
  <si>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</si>
  <si>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</si>
  <si>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</si>
  <si>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</si>
  <si>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</si>
  <si>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</si>
  <si>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</si>
  <si>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</si>
  <si>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</si>
  <si>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</si>
  <si>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</si>
  <si>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</si>
  <si>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</si>
  <si>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</si>
  <si>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</si>
  <si>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</si>
  <si>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</si>
  <si>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</si>
  <si>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</si>
  <si>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</si>
  <si>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</si>
  <si>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</si>
  <si>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</si>
  <si>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</si>
  <si>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</si>
  <si>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</si>
  <si>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</si>
  <si>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</si>
  <si>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</si>
  <si>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</si>
  <si>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</si>
  <si>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</si>
  <si>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</si>
  <si>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</si>
  <si>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</si>
  <si>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</si>
  <si>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</si>
  <si>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</si>
  <si>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</si>
  <si>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</si>
  <si>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</si>
  <si>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</si>
  <si>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</si>
  <si>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</si>
  <si>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</si>
  <si>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</si>
  <si>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</si>
  <si>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</si>
  <si>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</si>
  <si>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</si>
  <si>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</si>
  <si>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</si>
  <si>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</si>
  <si>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</si>
  <si>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</si>
  <si>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</si>
  <si>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</si>
  <si>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</si>
  <si>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</si>
  <si>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</si>
  <si>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</si>
  <si>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</si>
  <si>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</si>
  <si>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</si>
  <si>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</si>
  <si>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</si>
  <si>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</si>
  <si>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</si>
  <si>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</si>
  <si>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</si>
  <si>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</si>
  <si>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</si>
  <si>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</si>
  <si>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</si>
  <si>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</si>
  <si>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</si>
  <si>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</si>
  <si>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</si>
  <si>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</si>
  <si>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</si>
  <si>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</si>
  <si>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</si>
  <si>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</si>
  <si>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</si>
  <si>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</si>
  <si>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</si>
  <si>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</si>
  <si>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</si>
  <si>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</si>
  <si>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</si>
  <si>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</si>
  <si>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</si>
  <si>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</si>
  <si>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</si>
  <si>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</si>
  <si>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</si>
  <si>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</si>
  <si>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</si>
  <si>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</si>
  <si>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</si>
  <si>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</si>
  <si>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</si>
  <si>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</si>
  <si>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</si>
  <si>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</si>
  <si>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</si>
  <si>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</si>
  <si>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</si>
  <si>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</si>
  <si>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</si>
  <si>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</si>
  <si>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</si>
  <si>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</si>
  <si>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</si>
  <si>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</si>
  <si>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</si>
  <si>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</si>
  <si>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</si>
  <si>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</si>
  <si>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</si>
  <si>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</si>
  <si>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</si>
  <si>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</si>
  <si>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</si>
  <si>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</si>
  <si>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</si>
  <si>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</si>
  <si>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</si>
  <si>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</si>
  <si>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</si>
  <si>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</si>
  <si>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</si>
  <si>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</si>
  <si>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</si>
  <si>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</si>
  <si>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</si>
  <si>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</si>
  <si>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</si>
  <si>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</si>
  <si>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</si>
  <si>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</si>
  <si>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</si>
  <si>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</si>
  <si>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</si>
  <si>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</si>
  <si>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</si>
  <si>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</si>
  <si>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</si>
  <si>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</si>
  <si>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</si>
  <si>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</si>
  <si>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</si>
  <si>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</si>
  <si>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</si>
  <si>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</si>
  <si>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</si>
  <si>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</si>
  <si>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</si>
  <si>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</si>
  <si>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</si>
  <si>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</si>
  <si>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</si>
  <si>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</si>
  <si>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</si>
  <si>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</si>
  <si>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</si>
  <si>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</si>
  <si>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</si>
  <si>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</si>
  <si>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</si>
  <si>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</si>
  <si>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</si>
  <si>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</si>
  <si>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</si>
  <si>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</si>
  <si>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</si>
  <si>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</si>
  <si>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</si>
  <si>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</si>
  <si>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</si>
  <si>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</si>
  <si>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</si>
  <si>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</si>
  <si>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</si>
  <si>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</si>
  <si>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</si>
  <si>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</si>
  <si>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</si>
  <si>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</si>
  <si>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</si>
  <si>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</si>
  <si>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</si>
  <si>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</si>
  <si>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</si>
  <si>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</si>
  <si>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</si>
  <si>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</si>
  <si>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</si>
  <si>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</si>
  <si>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</si>
  <si>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</si>
  <si>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</si>
  <si>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</si>
  <si>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</si>
  <si>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</si>
  <si>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</si>
  <si>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</si>
  <si>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</si>
  <si>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</si>
  <si>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</si>
  <si>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</si>
  <si>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</si>
  <si>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</si>
  <si>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</si>
  <si>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</si>
  <si>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</si>
  <si>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</si>
  <si>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</si>
  <si>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</si>
  <si>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</si>
  <si>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</si>
  <si>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</si>
  <si>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</si>
  <si>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</si>
  <si>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</si>
  <si>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</si>
  <si>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</si>
  <si>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</si>
  <si>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</si>
  <si>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</si>
  <si>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</si>
  <si>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</si>
  <si>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</si>
  <si>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</si>
  <si>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</si>
  <si>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</si>
  <si>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</si>
  <si>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</si>
  <si>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</si>
  <si>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</si>
  <si>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</si>
  <si>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</si>
  <si>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</si>
  <si>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</si>
  <si>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</si>
  <si>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</si>
  <si>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</si>
  <si>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</si>
  <si>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</si>
  <si>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</si>
  <si>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</si>
  <si>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</si>
  <si>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</si>
  <si>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</si>
  <si>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</si>
  <si>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</si>
  <si>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</si>
  <si>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</si>
  <si>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</si>
  <si>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</si>
  <si>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</si>
  <si>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</si>
  <si>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</si>
  <si>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</si>
  <si>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</si>
  <si>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</si>
  <si>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</si>
  <si>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</si>
  <si>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</si>
  <si>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</si>
  <si>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</si>
  <si>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</si>
  <si>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</si>
  <si>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</si>
  <si>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</si>
  <si>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</si>
  <si>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</si>
  <si>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</si>
  <si>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</si>
  <si>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</si>
  <si>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</si>
  <si>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</si>
  <si>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</si>
  <si>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</si>
  <si>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</si>
  <si>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</si>
  <si>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</si>
  <si>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</si>
  <si>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</si>
  <si>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</si>
  <si>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</si>
  <si>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</si>
  <si>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</si>
  <si>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</si>
  <si>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</si>
  <si>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</si>
  <si>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</si>
  <si>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</si>
  <si>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</si>
  <si>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</si>
  <si>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</si>
  <si>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</si>
  <si>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</si>
  <si>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</si>
  <si>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</si>
  <si>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</si>
  <si>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</si>
  <si>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</si>
  <si>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</si>
  <si>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</si>
  <si>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</si>
  <si>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</si>
  <si>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</si>
  <si>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</si>
  <si>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</si>
  <si>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</si>
  <si>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</si>
  <si>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</si>
  <si>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</si>
  <si>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</si>
  <si>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</si>
  <si>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</si>
  <si>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</si>
  <si>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</si>
  <si>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</si>
  <si>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</si>
  <si>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</si>
  <si>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</si>
  <si>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</si>
  <si>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</si>
  <si>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</si>
  <si>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</si>
  <si>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</si>
  <si>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</si>
  <si>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</si>
  <si>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</si>
  <si>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</si>
  <si>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</si>
  <si>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</si>
  <si>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</si>
  <si>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</si>
  <si>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</si>
  <si>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</si>
  <si>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</si>
  <si>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</si>
  <si>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</si>
  <si>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</si>
  <si>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</si>
  <si>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</si>
  <si>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</si>
  <si>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</si>
  <si>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</si>
  <si>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</si>
  <si>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</si>
  <si>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</si>
  <si>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</si>
  <si>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</si>
  <si>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</si>
  <si>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</si>
  <si>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</si>
  <si>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</si>
  <si>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</si>
  <si>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 ჩახერხვა  10 სმ სისქეზე,  და ბეტონის ფენის მოხსნა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</si>
  <si>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</si>
  <si>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</si>
  <si>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</si>
  <si>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</si>
  <si>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 xml:space="preserve"> ჭის ქვაბულის კედლების გამაგრება  ფარებით</t>
  </si>
  <si>
    <t>თუჯის  d=500 PN16 ურდულის  დემონტაჟი  (დასაწყობება III აწევის სატუმბო სადგურის ტერიტორიაზე,                                             10 კმ-ზე)</t>
  </si>
  <si>
    <t>თუჯის  d=500 მმ PN16 ურდულის  მოწყობა</t>
  </si>
  <si>
    <t>12-1</t>
  </si>
  <si>
    <t>თუჯის  d=500 მმ PN16 ურდული</t>
  </si>
  <si>
    <t xml:space="preserve">ფოლადის სპირალური მილის d=500/8 მმ ქარხნული გარე და შიდა იზოლაცით შეძენა, მონტაჟი </t>
  </si>
  <si>
    <t>13-1</t>
  </si>
  <si>
    <t xml:space="preserve">ფოლადის მილი ქარხნული გარე და შიდა იზოლაცით  d=500/8 მმ </t>
  </si>
  <si>
    <t xml:space="preserve">ფოლადის სპირალური მილის d=500/8 მმ ქარხნული გარე და შიდა იზოლაცით ქლორიანი წყლით გარეცხვა </t>
  </si>
  <si>
    <t>ფოლადის მილყელი d=500/8 მმ                                                                      PN 16 L=0.3მ  მოწყობა   (2 ცალი)</t>
  </si>
  <si>
    <t>15-1</t>
  </si>
  <si>
    <t xml:space="preserve">ფოლადის მილყელი d=500 მმ                                             PN 16 </t>
  </si>
  <si>
    <t>ფოლადის მილტუჩის  მოწყობა  d=500 მმ</t>
  </si>
  <si>
    <t>16-1</t>
  </si>
  <si>
    <t>ფოლადის მილტუჩი d=500 მმ</t>
  </si>
  <si>
    <t>22-2</t>
  </si>
  <si>
    <t>რკ/ბ რგოლი D=2240 მმ/ H=900 მმ   (პროექტით)</t>
  </si>
  <si>
    <t>22-3</t>
  </si>
  <si>
    <t>რკ/ბ რგოლი D=2240 მმ/ H=500 მმ   (პროექტით)</t>
  </si>
  <si>
    <t>22-4</t>
  </si>
  <si>
    <t>რკ/ბ მრგვალი ძირის ფილა  D=2240 მმ  (პროექტით)</t>
  </si>
  <si>
    <t>22-5</t>
  </si>
  <si>
    <t>რკ/ბ გადახურვის ფილა მრგვალი D=2240 მმ ბეტონი (პროექტით)</t>
  </si>
  <si>
    <t>22-6</t>
  </si>
  <si>
    <t>22-7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</si>
  <si>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</si>
  <si>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</si>
  <si>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</si>
  <si>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d=600 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</si>
  <si>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d=600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</si>
  <si>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</si>
  <si>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</si>
  <si>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</si>
  <si>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</si>
  <si>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</si>
  <si>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</si>
  <si>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</si>
  <si>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IV კატ. გრუნტის დამუშავება (თხრილში),ექსკავატორით,   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გაუწყლოვანებით   ა/მ დატვირთვით</t>
    </r>
  </si>
  <si>
    <r>
      <t>არსებული რკ/ბ. გადახურვის ფილების  დემონტაჟი (ამწე მექანიზმით)   (2.3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)    </t>
    </r>
  </si>
  <si>
    <r>
      <t>არსებული 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10 კმ-ზე)</t>
    </r>
  </si>
  <si>
    <r>
      <t>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მონტაჟი, რკ/ბ მრგვალი ძირის ფილა რგოლით კბილებით;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</si>
  <si>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მოდებაძის ქ.ზე დ500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</si>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</sst>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9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9" xfId="1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92" t="s">
        <v>0</v>
      </c>
      <c r="B5" s="294" t="s">
        <v>1</v>
      </c>
      <c r="C5" s="290" t="s">
        <v>2</v>
      </c>
      <c r="D5" s="290" t="s">
        <v>3</v>
      </c>
      <c r="E5" s="290" t="s">
        <v>4</v>
      </c>
      <c r="F5" s="290" t="s">
        <v>5</v>
      </c>
      <c r="G5" s="289" t="s">
        <v>6</v>
      </c>
      <c r="H5" s="289"/>
      <c r="I5" s="289" t="s">
        <v>7</v>
      </c>
      <c r="J5" s="289"/>
      <c r="K5" s="290" t="s">
        <v>8</v>
      </c>
      <c r="L5" s="290"/>
      <c r="M5" s="244" t="s">
        <v>9</v>
      </c>
    </row>
    <row r="6" spans="1:26" ht="15.6" thickBot="1">
      <c r="A6" s="293"/>
      <c r="B6" s="295"/>
      <c r="C6" s="296"/>
      <c r="D6" s="296"/>
      <c r="E6" s="296"/>
      <c r="F6" s="29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4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23" sqref="J23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856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9"/>
    </row>
    <row r="3" spans="1:10" ht="21.75" customHeight="1" thickBot="1">
      <c r="A3" s="28"/>
      <c r="C3" s="29"/>
      <c r="D3" s="29"/>
      <c r="E3" s="29"/>
      <c r="F3" s="29"/>
      <c r="G3" s="270"/>
    </row>
    <row r="4" spans="1:10" ht="18" customHeight="1" thickBot="1">
      <c r="A4" s="292" t="s">
        <v>0</v>
      </c>
      <c r="B4" s="290" t="s">
        <v>2</v>
      </c>
      <c r="C4" s="290" t="s">
        <v>3</v>
      </c>
      <c r="D4" s="290" t="s">
        <v>767</v>
      </c>
      <c r="E4" s="297" t="s">
        <v>10</v>
      </c>
      <c r="F4" s="294" t="s">
        <v>768</v>
      </c>
      <c r="G4" s="271"/>
    </row>
    <row r="5" spans="1:10" ht="15.6" thickBot="1">
      <c r="A5" s="293"/>
      <c r="B5" s="296"/>
      <c r="C5" s="296"/>
      <c r="D5" s="296"/>
      <c r="E5" s="298"/>
      <c r="F5" s="295"/>
      <c r="G5" s="272"/>
      <c r="H5" s="268"/>
      <c r="I5" s="268"/>
      <c r="J5" s="268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2" thickBot="1">
      <c r="A7" s="281" t="s">
        <v>808</v>
      </c>
      <c r="B7" s="278" t="s">
        <v>809</v>
      </c>
      <c r="C7" s="39" t="s">
        <v>773</v>
      </c>
      <c r="D7" s="41">
        <v>1.28</v>
      </c>
      <c r="E7" s="192"/>
      <c r="F7" s="192">
        <f>D7*E7</f>
        <v>0</v>
      </c>
      <c r="G7" s="254" t="s">
        <v>805</v>
      </c>
    </row>
    <row r="8" spans="1:10" s="67" customFormat="1">
      <c r="A8" s="281">
        <f t="shared" ref="A8:A18" si="0">A7+1</f>
        <v>2</v>
      </c>
      <c r="B8" s="278" t="s">
        <v>810</v>
      </c>
      <c r="C8" s="39" t="s">
        <v>23</v>
      </c>
      <c r="D8" s="41">
        <v>1.28</v>
      </c>
      <c r="E8" s="192"/>
      <c r="F8" s="192">
        <f t="shared" ref="F8:F45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61" t="s">
        <v>811</v>
      </c>
      <c r="C9" s="84" t="s">
        <v>773</v>
      </c>
      <c r="D9" s="72">
        <v>2.56</v>
      </c>
      <c r="E9" s="192"/>
      <c r="F9" s="192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852</v>
      </c>
      <c r="C10" s="84" t="s">
        <v>773</v>
      </c>
      <c r="D10" s="41">
        <v>32.369999999999997</v>
      </c>
      <c r="E10" s="192"/>
      <c r="F10" s="192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812</v>
      </c>
      <c r="C11" s="84" t="s">
        <v>773</v>
      </c>
      <c r="D11" s="41">
        <v>3.6</v>
      </c>
      <c r="E11" s="192"/>
      <c r="F11" s="192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813</v>
      </c>
      <c r="C12" s="84" t="s">
        <v>773</v>
      </c>
      <c r="D12" s="56">
        <v>0.36000000000000004</v>
      </c>
      <c r="E12" s="192"/>
      <c r="F12" s="192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287" t="s">
        <v>814</v>
      </c>
      <c r="C13" s="70" t="s">
        <v>773</v>
      </c>
      <c r="D13" s="56">
        <v>3.24</v>
      </c>
      <c r="E13" s="192"/>
      <c r="F13" s="192">
        <f t="shared" si="1"/>
        <v>0</v>
      </c>
      <c r="G13" s="254" t="s">
        <v>805</v>
      </c>
    </row>
    <row r="14" spans="1:10" ht="15.6">
      <c r="A14" s="284">
        <f t="shared" si="0"/>
        <v>8</v>
      </c>
      <c r="B14" s="253" t="s">
        <v>853</v>
      </c>
      <c r="C14" s="285" t="s">
        <v>28</v>
      </c>
      <c r="D14" s="286">
        <v>1</v>
      </c>
      <c r="E14" s="192"/>
      <c r="F14" s="192">
        <f t="shared" si="1"/>
        <v>0</v>
      </c>
      <c r="G14" s="254" t="s">
        <v>805</v>
      </c>
    </row>
    <row r="15" spans="1:10" s="67" customFormat="1" ht="15.6">
      <c r="A15" s="282">
        <f t="shared" si="0"/>
        <v>9</v>
      </c>
      <c r="B15" s="257" t="s">
        <v>854</v>
      </c>
      <c r="C15" s="70" t="s">
        <v>773</v>
      </c>
      <c r="D15" s="280">
        <v>3.52</v>
      </c>
      <c r="E15" s="192"/>
      <c r="F15" s="192">
        <f t="shared" si="1"/>
        <v>0</v>
      </c>
      <c r="G15" s="254" t="s">
        <v>805</v>
      </c>
    </row>
    <row r="16" spans="1:10" s="67" customFormat="1">
      <c r="A16" s="283">
        <f t="shared" si="0"/>
        <v>10</v>
      </c>
      <c r="B16" s="8" t="s">
        <v>815</v>
      </c>
      <c r="C16" s="84" t="s">
        <v>851</v>
      </c>
      <c r="D16" s="56">
        <v>62</v>
      </c>
      <c r="E16" s="192"/>
      <c r="F16" s="192">
        <f t="shared" si="1"/>
        <v>0</v>
      </c>
      <c r="G16" s="254" t="s">
        <v>805</v>
      </c>
    </row>
    <row r="17" spans="1:218">
      <c r="A17" s="283">
        <f t="shared" si="0"/>
        <v>11</v>
      </c>
      <c r="B17" s="8" t="s">
        <v>816</v>
      </c>
      <c r="C17" s="84" t="s">
        <v>28</v>
      </c>
      <c r="D17" s="279">
        <v>4</v>
      </c>
      <c r="E17" s="192"/>
      <c r="F17" s="192">
        <f t="shared" si="1"/>
        <v>0</v>
      </c>
      <c r="G17" s="254" t="s">
        <v>805</v>
      </c>
    </row>
    <row r="18" spans="1:218">
      <c r="A18" s="283">
        <f t="shared" si="0"/>
        <v>12</v>
      </c>
      <c r="B18" s="8" t="s">
        <v>817</v>
      </c>
      <c r="C18" s="84" t="s">
        <v>28</v>
      </c>
      <c r="D18" s="279">
        <v>1</v>
      </c>
      <c r="E18" s="192"/>
      <c r="F18" s="192">
        <f t="shared" si="1"/>
        <v>0</v>
      </c>
      <c r="G18" s="254" t="s">
        <v>805</v>
      </c>
    </row>
    <row r="19" spans="1:218" s="67" customFormat="1">
      <c r="A19" s="82" t="s">
        <v>818</v>
      </c>
      <c r="B19" s="8" t="s">
        <v>819</v>
      </c>
      <c r="C19" s="84" t="s">
        <v>28</v>
      </c>
      <c r="D19" s="88">
        <v>1</v>
      </c>
      <c r="E19" s="192"/>
      <c r="F19" s="192">
        <f t="shared" si="1"/>
        <v>0</v>
      </c>
      <c r="G19" s="254" t="s">
        <v>857</v>
      </c>
    </row>
    <row r="20" spans="1:218">
      <c r="A20" s="284">
        <f>A18+1</f>
        <v>13</v>
      </c>
      <c r="B20" s="262" t="s">
        <v>820</v>
      </c>
      <c r="C20" s="51" t="s">
        <v>27</v>
      </c>
      <c r="D20" s="56">
        <v>5</v>
      </c>
      <c r="E20" s="192"/>
      <c r="F20" s="192">
        <f t="shared" si="1"/>
        <v>0</v>
      </c>
      <c r="G20" s="254" t="s">
        <v>805</v>
      </c>
    </row>
    <row r="21" spans="1:218">
      <c r="A21" s="284" t="s">
        <v>821</v>
      </c>
      <c r="B21" s="260" t="s">
        <v>822</v>
      </c>
      <c r="C21" s="51" t="s">
        <v>27</v>
      </c>
      <c r="D21" s="52">
        <v>4.9749999999999996</v>
      </c>
      <c r="E21" s="192"/>
      <c r="F21" s="192">
        <f t="shared" si="1"/>
        <v>0</v>
      </c>
      <c r="G21" s="254" t="s">
        <v>804</v>
      </c>
    </row>
    <row r="22" spans="1:218">
      <c r="A22" s="284">
        <f>A20+1</f>
        <v>14</v>
      </c>
      <c r="B22" s="262" t="s">
        <v>823</v>
      </c>
      <c r="C22" s="51" t="s">
        <v>27</v>
      </c>
      <c r="D22" s="56">
        <v>5</v>
      </c>
      <c r="E22" s="192"/>
      <c r="F22" s="192">
        <f t="shared" si="1"/>
        <v>0</v>
      </c>
      <c r="G22" s="254" t="s">
        <v>805</v>
      </c>
    </row>
    <row r="23" spans="1:218">
      <c r="A23" s="281">
        <f>A22+1</f>
        <v>15</v>
      </c>
      <c r="B23" s="257" t="s">
        <v>824</v>
      </c>
      <c r="C23" s="51" t="s">
        <v>19</v>
      </c>
      <c r="D23" s="80">
        <v>6.1793999999999995E-2</v>
      </c>
      <c r="E23" s="192"/>
      <c r="F23" s="192">
        <f t="shared" si="1"/>
        <v>0</v>
      </c>
      <c r="G23" s="254" t="s">
        <v>805</v>
      </c>
    </row>
    <row r="24" spans="1:218" s="67" customFormat="1">
      <c r="A24" s="281" t="s">
        <v>825</v>
      </c>
      <c r="B24" s="257" t="s">
        <v>826</v>
      </c>
      <c r="C24" s="51" t="s">
        <v>28</v>
      </c>
      <c r="D24" s="88">
        <v>2</v>
      </c>
      <c r="E24" s="192"/>
      <c r="F24" s="192">
        <f t="shared" si="1"/>
        <v>0</v>
      </c>
      <c r="G24" s="254" t="s">
        <v>804</v>
      </c>
    </row>
    <row r="25" spans="1:218">
      <c r="A25" s="283">
        <f>A23+1</f>
        <v>16</v>
      </c>
      <c r="B25" s="8" t="s">
        <v>827</v>
      </c>
      <c r="C25" s="84" t="s">
        <v>68</v>
      </c>
      <c r="D25" s="279">
        <v>2</v>
      </c>
      <c r="E25" s="192"/>
      <c r="F25" s="192">
        <f t="shared" si="1"/>
        <v>0</v>
      </c>
      <c r="G25" s="254" t="s">
        <v>805</v>
      </c>
      <c r="H25" s="90"/>
    </row>
    <row r="26" spans="1:218">
      <c r="A26" s="283" t="s">
        <v>828</v>
      </c>
      <c r="B26" s="8" t="s">
        <v>829</v>
      </c>
      <c r="C26" s="84"/>
      <c r="D26" s="88">
        <v>2</v>
      </c>
      <c r="E26" s="192"/>
      <c r="F26" s="192">
        <f t="shared" si="1"/>
        <v>0</v>
      </c>
      <c r="G26" s="254" t="s">
        <v>804</v>
      </c>
      <c r="H26" s="90"/>
    </row>
    <row r="27" spans="1:218" ht="15.6">
      <c r="A27" s="281">
        <f>A25+1</f>
        <v>17</v>
      </c>
      <c r="B27" s="257" t="s">
        <v>855</v>
      </c>
      <c r="C27" s="70" t="s">
        <v>773</v>
      </c>
      <c r="D27" s="280">
        <v>3.68</v>
      </c>
      <c r="E27" s="192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1" t="s">
        <v>558</v>
      </c>
      <c r="B28" s="257" t="s">
        <v>371</v>
      </c>
      <c r="C28" s="51" t="s">
        <v>28</v>
      </c>
      <c r="D28" s="54">
        <v>1</v>
      </c>
      <c r="E28" s="192"/>
      <c r="F28" s="192">
        <f t="shared" si="1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281" t="s">
        <v>830</v>
      </c>
      <c r="B29" s="287" t="s">
        <v>831</v>
      </c>
      <c r="C29" s="70" t="s">
        <v>28</v>
      </c>
      <c r="D29" s="54">
        <v>1</v>
      </c>
      <c r="E29" s="192"/>
      <c r="F29" s="192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1" t="s">
        <v>832</v>
      </c>
      <c r="B30" s="287" t="s">
        <v>833</v>
      </c>
      <c r="C30" s="70" t="s">
        <v>28</v>
      </c>
      <c r="D30" s="54">
        <v>2</v>
      </c>
      <c r="E30" s="192"/>
      <c r="F30" s="192">
        <f t="shared" si="1"/>
        <v>0</v>
      </c>
      <c r="G30" s="254" t="s">
        <v>804</v>
      </c>
      <c r="H30" s="90"/>
    </row>
    <row r="31" spans="1:218" s="55" customFormat="1">
      <c r="A31" s="281" t="s">
        <v>834</v>
      </c>
      <c r="B31" s="287" t="s">
        <v>835</v>
      </c>
      <c r="C31" s="70" t="s">
        <v>28</v>
      </c>
      <c r="D31" s="54">
        <v>1</v>
      </c>
      <c r="E31" s="192"/>
      <c r="F31" s="192">
        <f t="shared" si="1"/>
        <v>0</v>
      </c>
      <c r="G31" s="254" t="s">
        <v>804</v>
      </c>
    </row>
    <row r="32" spans="1:218" s="55" customFormat="1">
      <c r="A32" s="281" t="s">
        <v>836</v>
      </c>
      <c r="B32" s="287" t="s">
        <v>837</v>
      </c>
      <c r="C32" s="70" t="s">
        <v>28</v>
      </c>
      <c r="D32" s="54">
        <v>1</v>
      </c>
      <c r="E32" s="192"/>
      <c r="F32" s="192">
        <f t="shared" si="1"/>
        <v>0</v>
      </c>
      <c r="G32" s="254" t="s">
        <v>804</v>
      </c>
    </row>
    <row r="33" spans="1:8" s="258" customFormat="1">
      <c r="A33" s="281" t="s">
        <v>838</v>
      </c>
      <c r="B33" s="253" t="s">
        <v>373</v>
      </c>
      <c r="C33" s="70" t="s">
        <v>23</v>
      </c>
      <c r="D33" s="52">
        <v>0.36800000000000005</v>
      </c>
      <c r="E33" s="192"/>
      <c r="F33" s="192">
        <f t="shared" si="1"/>
        <v>0</v>
      </c>
      <c r="G33" s="254" t="s">
        <v>804</v>
      </c>
      <c r="H33" s="90"/>
    </row>
    <row r="34" spans="1:8" s="256" customFormat="1">
      <c r="A34" s="281" t="s">
        <v>839</v>
      </c>
      <c r="B34" s="253" t="s">
        <v>375</v>
      </c>
      <c r="C34" s="70" t="s">
        <v>69</v>
      </c>
      <c r="D34" s="52">
        <v>3.6800000000000006</v>
      </c>
      <c r="E34" s="192"/>
      <c r="F34" s="192">
        <f t="shared" si="1"/>
        <v>0</v>
      </c>
      <c r="G34" s="254" t="s">
        <v>804</v>
      </c>
    </row>
    <row r="35" spans="1:8" s="256" customFormat="1">
      <c r="A35" s="281">
        <f>A27+1</f>
        <v>18</v>
      </c>
      <c r="B35" s="262" t="s">
        <v>840</v>
      </c>
      <c r="C35" s="51" t="s">
        <v>27</v>
      </c>
      <c r="D35" s="56">
        <v>7</v>
      </c>
      <c r="E35" s="192"/>
      <c r="F35" s="192">
        <f t="shared" si="1"/>
        <v>0</v>
      </c>
      <c r="G35" s="254" t="s">
        <v>805</v>
      </c>
      <c r="H35" s="90"/>
    </row>
    <row r="36" spans="1:8" s="256" customFormat="1">
      <c r="A36" s="281">
        <f>A35+1</f>
        <v>19</v>
      </c>
      <c r="B36" s="257" t="s">
        <v>841</v>
      </c>
      <c r="C36" s="51" t="s">
        <v>19</v>
      </c>
      <c r="D36" s="52">
        <v>0.51</v>
      </c>
      <c r="E36" s="192"/>
      <c r="F36" s="192">
        <f t="shared" si="1"/>
        <v>0</v>
      </c>
      <c r="G36" s="254" t="s">
        <v>805</v>
      </c>
    </row>
    <row r="37" spans="1:8" s="256" customFormat="1">
      <c r="A37" s="281">
        <f>A36+1</f>
        <v>20</v>
      </c>
      <c r="B37" s="8" t="s">
        <v>842</v>
      </c>
      <c r="C37" s="84" t="s">
        <v>69</v>
      </c>
      <c r="D37" s="85">
        <v>1.5</v>
      </c>
      <c r="E37" s="192"/>
      <c r="F37" s="192">
        <f t="shared" si="1"/>
        <v>0</v>
      </c>
      <c r="G37" s="254" t="s">
        <v>805</v>
      </c>
      <c r="H37" s="90"/>
    </row>
    <row r="38" spans="1:8" s="256" customFormat="1">
      <c r="A38" s="283">
        <f>A37+1</f>
        <v>21</v>
      </c>
      <c r="B38" s="8" t="s">
        <v>843</v>
      </c>
      <c r="C38" s="84" t="s">
        <v>211</v>
      </c>
      <c r="D38" s="279">
        <v>2</v>
      </c>
      <c r="E38" s="192"/>
      <c r="F38" s="192">
        <f t="shared" si="1"/>
        <v>0</v>
      </c>
      <c r="G38" s="254" t="s">
        <v>805</v>
      </c>
    </row>
    <row r="39" spans="1:8" s="256" customFormat="1">
      <c r="A39" s="284" t="s">
        <v>556</v>
      </c>
      <c r="B39" s="257" t="s">
        <v>844</v>
      </c>
      <c r="C39" s="51" t="s">
        <v>27</v>
      </c>
      <c r="D39" s="52">
        <v>0.6</v>
      </c>
      <c r="E39" s="192"/>
      <c r="F39" s="192">
        <f t="shared" si="1"/>
        <v>0</v>
      </c>
      <c r="G39" s="254" t="s">
        <v>804</v>
      </c>
      <c r="H39" s="90"/>
    </row>
    <row r="40" spans="1:8">
      <c r="A40" s="283">
        <f>A38+1</f>
        <v>22</v>
      </c>
      <c r="B40" s="8" t="s">
        <v>845</v>
      </c>
      <c r="C40" s="84" t="s">
        <v>211</v>
      </c>
      <c r="D40" s="88">
        <v>2</v>
      </c>
      <c r="E40" s="192"/>
      <c r="F40" s="192">
        <f t="shared" si="1"/>
        <v>0</v>
      </c>
      <c r="G40" s="254" t="s">
        <v>805</v>
      </c>
    </row>
    <row r="41" spans="1:8">
      <c r="A41" s="281">
        <f>A40+1</f>
        <v>23</v>
      </c>
      <c r="B41" s="8" t="s">
        <v>846</v>
      </c>
      <c r="C41" s="84" t="s">
        <v>19</v>
      </c>
      <c r="D41" s="53">
        <v>70.141499999999994</v>
      </c>
      <c r="E41" s="192"/>
      <c r="F41" s="192">
        <f t="shared" si="1"/>
        <v>0</v>
      </c>
      <c r="G41" s="254" t="s">
        <v>805</v>
      </c>
      <c r="H41" s="90"/>
    </row>
    <row r="42" spans="1:8" ht="15.6">
      <c r="A42" s="284">
        <f>A41+1</f>
        <v>24</v>
      </c>
      <c r="B42" s="262" t="s">
        <v>847</v>
      </c>
      <c r="C42" s="84" t="s">
        <v>773</v>
      </c>
      <c r="D42" s="85">
        <v>5</v>
      </c>
      <c r="E42" s="192"/>
      <c r="F42" s="192">
        <f t="shared" si="1"/>
        <v>0</v>
      </c>
      <c r="G42" s="254" t="s">
        <v>805</v>
      </c>
    </row>
    <row r="43" spans="1:8" ht="15.6">
      <c r="A43" s="281">
        <f>A42+1</f>
        <v>25</v>
      </c>
      <c r="B43" s="259" t="s">
        <v>848</v>
      </c>
      <c r="C43" s="39" t="s">
        <v>773</v>
      </c>
      <c r="D43" s="41">
        <v>5</v>
      </c>
      <c r="E43" s="192"/>
      <c r="F43" s="192">
        <f t="shared" si="1"/>
        <v>0</v>
      </c>
      <c r="G43" s="254" t="s">
        <v>805</v>
      </c>
      <c r="H43" s="90"/>
    </row>
    <row r="44" spans="1:8" s="55" customFormat="1" ht="15.6">
      <c r="A44" s="283">
        <f>A43+1</f>
        <v>26</v>
      </c>
      <c r="B44" s="255" t="s">
        <v>849</v>
      </c>
      <c r="C44" s="84" t="s">
        <v>773</v>
      </c>
      <c r="D44" s="85">
        <v>5</v>
      </c>
      <c r="E44" s="192"/>
      <c r="F44" s="192">
        <f t="shared" si="1"/>
        <v>0</v>
      </c>
      <c r="G44" s="254" t="s">
        <v>805</v>
      </c>
    </row>
    <row r="45" spans="1:8" s="55" customFormat="1" ht="16.2" thickBot="1">
      <c r="A45" s="283">
        <f>A44+1</f>
        <v>27</v>
      </c>
      <c r="B45" s="8" t="s">
        <v>850</v>
      </c>
      <c r="C45" s="84" t="s">
        <v>773</v>
      </c>
      <c r="D45" s="279">
        <v>1</v>
      </c>
      <c r="E45" s="192"/>
      <c r="F45" s="192">
        <f t="shared" si="1"/>
        <v>0</v>
      </c>
      <c r="G45" s="254" t="s">
        <v>805</v>
      </c>
      <c r="H45" s="90"/>
    </row>
    <row r="46" spans="1:8" ht="15.6" thickBot="1">
      <c r="A46" s="215"/>
      <c r="B46" s="263" t="s">
        <v>30</v>
      </c>
      <c r="C46" s="218"/>
      <c r="D46" s="273"/>
      <c r="E46" s="273"/>
      <c r="F46" s="221">
        <f>SUM(F7:F45)</f>
        <v>0</v>
      </c>
    </row>
    <row r="47" spans="1:8" ht="15.6" thickBot="1">
      <c r="A47" s="231"/>
      <c r="B47" s="264" t="s">
        <v>806</v>
      </c>
      <c r="C47" s="226"/>
      <c r="D47" s="274"/>
      <c r="E47" s="274"/>
      <c r="F47" s="275">
        <f>F46*C47</f>
        <v>0</v>
      </c>
    </row>
    <row r="48" spans="1:8" ht="15.6" thickBot="1">
      <c r="A48" s="224"/>
      <c r="B48" s="265" t="s">
        <v>32</v>
      </c>
      <c r="C48" s="227"/>
      <c r="D48" s="276"/>
      <c r="E48" s="276"/>
      <c r="F48" s="221">
        <f>SUM(F46:F47)</f>
        <v>0</v>
      </c>
    </row>
    <row r="49" spans="1:6" ht="15.6" thickBot="1">
      <c r="A49" s="231"/>
      <c r="B49" s="264" t="s">
        <v>34</v>
      </c>
      <c r="C49" s="226"/>
      <c r="D49" s="274"/>
      <c r="E49" s="274"/>
      <c r="F49" s="275">
        <f>F48*C49</f>
        <v>0</v>
      </c>
    </row>
    <row r="50" spans="1:6" ht="15.6" thickBot="1">
      <c r="A50" s="224"/>
      <c r="B50" s="265" t="s">
        <v>32</v>
      </c>
      <c r="C50" s="227"/>
      <c r="D50" s="276"/>
      <c r="E50" s="276"/>
      <c r="F50" s="221">
        <f>SUM(F48:F49)</f>
        <v>0</v>
      </c>
    </row>
    <row r="51" spans="1:6" ht="15.6" thickBot="1">
      <c r="A51" s="224"/>
      <c r="B51" s="266" t="s">
        <v>807</v>
      </c>
      <c r="C51" s="251"/>
      <c r="D51" s="276"/>
      <c r="E51" s="276"/>
      <c r="F51" s="277">
        <f>F50*C51</f>
        <v>0</v>
      </c>
    </row>
    <row r="52" spans="1:6" ht="15.6" thickBot="1">
      <c r="A52" s="231"/>
      <c r="B52" s="267" t="s">
        <v>32</v>
      </c>
      <c r="C52" s="234"/>
      <c r="D52" s="274"/>
      <c r="E52" s="274"/>
      <c r="F52" s="274">
        <f>SUM(F50:F51)</f>
        <v>0</v>
      </c>
    </row>
    <row r="53" spans="1:6" ht="15" customHeight="1">
      <c r="F53" s="288"/>
    </row>
    <row r="54" spans="1:6" ht="5.25" customHeight="1"/>
  </sheetData>
  <autoFilter ref="A6:G52"/>
  <mergeCells count="6">
    <mergeCell ref="F4:F5"/>
    <mergeCell ref="A4:A5"/>
    <mergeCell ref="B4:B5"/>
    <mergeCell ref="C4:C5"/>
    <mergeCell ref="D4:D5"/>
    <mergeCell ref="E4:E5"/>
  </mergeCells>
  <conditionalFormatting sqref="D15 D36 D23:D26">
    <cfRule type="cellIs" dxfId="3" priority="4" stopIfTrue="1" operator="equal">
      <formula>8223.307275</formula>
    </cfRule>
  </conditionalFormatting>
  <conditionalFormatting sqref="C15:D15 B23:C23 B36:D36 B25:C26 D23:D26 B24">
    <cfRule type="cellIs" dxfId="2" priority="3" stopIfTrue="1" operator="equal">
      <formula>0</formula>
    </cfRule>
  </conditionalFormatting>
  <conditionalFormatting sqref="B13">
    <cfRule type="cellIs" dxfId="1" priority="2" stopIfTrue="1" operator="equal">
      <formula>0</formula>
    </cfRule>
  </conditionalFormatting>
  <conditionalFormatting sqref="B14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2023-06-15T11:16:38Z</dcterms:modified>
</cp:coreProperties>
</file>