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სატენდერო'!$A$6:$G$119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4" l="1"/>
  <c r="F110" i="14"/>
  <c r="F109" i="14"/>
  <c r="F108" i="14"/>
  <c r="F107" i="14"/>
  <c r="F106" i="14"/>
  <c r="F105" i="14"/>
  <c r="F104" i="14"/>
  <c r="F102" i="14"/>
  <c r="F101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A8" i="14"/>
  <c r="A9" i="14" s="1"/>
  <c r="A10" i="14" s="1"/>
  <c r="A11" i="14" s="1"/>
  <c r="A12" i="14" s="1"/>
  <c r="A13" i="14" s="1"/>
  <c r="A14" i="14" s="1"/>
  <c r="A16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6" i="14" s="1"/>
  <c r="A37" i="14" s="1"/>
  <c r="A38" i="14" s="1"/>
  <c r="A40" i="14" s="1"/>
  <c r="A41" i="14" s="1"/>
  <c r="A43" i="14" s="1"/>
  <c r="A44" i="14" s="1"/>
  <c r="A45" i="14" s="1"/>
  <c r="A46" i="14" s="1"/>
  <c r="A47" i="14" s="1"/>
  <c r="A49" i="14" s="1"/>
  <c r="A50" i="14" s="1"/>
  <c r="A51" i="14" s="1"/>
  <c r="A52" i="14" s="1"/>
  <c r="A54" i="14" s="1"/>
  <c r="A56" i="14" s="1"/>
  <c r="A58" i="14" s="1"/>
  <c r="A60" i="14" s="1"/>
  <c r="A63" i="14" s="1"/>
  <c r="A64" i="14" s="1"/>
  <c r="A65" i="14" s="1"/>
  <c r="A66" i="14" s="1"/>
  <c r="A68" i="14" s="1"/>
  <c r="A70" i="14" s="1"/>
  <c r="A72" i="14" s="1"/>
  <c r="A74" i="14" s="1"/>
  <c r="A76" i="14" s="1"/>
  <c r="A78" i="14" s="1"/>
  <c r="A80" i="14" s="1"/>
  <c r="A82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6" i="14" s="1"/>
  <c r="A97" i="14" s="1"/>
  <c r="A98" i="14" s="1"/>
  <c r="A99" i="14" s="1"/>
  <c r="A101" i="14" s="1"/>
  <c r="A102" i="14" s="1"/>
  <c r="A104" i="14" s="1"/>
  <c r="A105" i="14" s="1"/>
  <c r="A106" i="14" s="1"/>
  <c r="A107" i="14" s="1"/>
  <c r="A108" i="14" s="1"/>
  <c r="A109" i="14" s="1"/>
  <c r="A110" i="14" s="1"/>
  <c r="A111" i="14" s="1"/>
  <c r="F7" i="14"/>
  <c r="F112" i="14" l="1"/>
  <c r="F113" i="14" l="1"/>
  <c r="F114" i="14" s="1"/>
  <c r="F115" i="14" l="1"/>
  <c r="F116" i="14" s="1"/>
  <c r="F117" i="14" l="1"/>
  <c r="F118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<sst xmlns="http://schemas.openxmlformats.org/spreadsheetml/2006/main" count="6559" uniqueCount="916">
  <si>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</si>
  <si>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</si>
  <si>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</si>
  <si>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</si>
  <si>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</si>
  <si>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</si>
  <si>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</si>
  <si>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</si>
  <si>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</si>
  <si>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</si>
  <si>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</si>
  <si>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</si>
  <si>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</si>
  <si>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</si>
  <si>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</si>
  <si>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</si>
  <si>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</si>
  <si>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</si>
  <si>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</si>
  <si>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</si>
  <si>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</si>
  <si>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</si>
  <si>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</si>
  <si>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</si>
  <si>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</si>
  <si>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</si>
  <si>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</si>
  <si>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</si>
  <si>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</si>
  <si>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</si>
  <si>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</si>
  <si>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</si>
  <si>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</si>
  <si>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</si>
  <si>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</si>
  <si>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</si>
  <si>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</si>
  <si>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</si>
  <si>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</si>
  <si>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</si>
  <si>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</si>
  <si>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</si>
  <si>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</si>
  <si>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</si>
  <si>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</si>
  <si>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</si>
  <si>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</si>
  <si>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</si>
  <si>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</si>
  <si>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</si>
  <si>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</si>
  <si>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</si>
  <si>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</si>
  <si>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</si>
  <si>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</si>
  <si>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</si>
  <si>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</si>
  <si>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</si>
  <si>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</si>
  <si>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</si>
  <si>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</si>
  <si>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</si>
  <si>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</si>
  <si>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</si>
  <si>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</si>
  <si>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</si>
  <si>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</si>
  <si>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</si>
  <si>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</si>
  <si>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</si>
  <si>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</si>
  <si>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</si>
  <si>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</si>
  <si>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</si>
  <si>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</si>
  <si>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</si>
  <si>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</si>
  <si>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</si>
  <si>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</si>
  <si>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</si>
  <si>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</si>
  <si>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</si>
  <si>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</si>
  <si>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</si>
  <si>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</si>
  <si>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</si>
  <si>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</si>
  <si>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</si>
  <si>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</si>
  <si>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</si>
  <si>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</si>
  <si>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</si>
  <si>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</si>
  <si>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</si>
  <si>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</si>
  <si>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</si>
  <si>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</si>
  <si>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</si>
  <si>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</si>
  <si>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</si>
  <si>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</si>
  <si>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</si>
  <si>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</si>
  <si>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</si>
  <si>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</si>
  <si>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</si>
  <si>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</si>
  <si>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</si>
  <si>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</si>
  <si>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</si>
  <si>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</si>
  <si>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</si>
  <si>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</si>
  <si>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</si>
  <si>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</si>
  <si>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</si>
  <si>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</si>
  <si>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</si>
  <si>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</si>
  <si>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</si>
  <si>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</si>
  <si>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</si>
  <si>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</si>
  <si>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</si>
  <si>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</si>
  <si>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</si>
  <si>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</si>
  <si>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</si>
  <si>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</si>
  <si>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</si>
  <si>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</si>
  <si>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</si>
  <si>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</si>
  <si>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</si>
  <si>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</si>
  <si>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</si>
  <si>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</si>
  <si>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</si>
  <si>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</si>
  <si>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</si>
  <si>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</si>
  <si>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</si>
  <si>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</si>
  <si>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</si>
  <si>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</si>
  <si>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</si>
  <si>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</si>
  <si>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</si>
  <si>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</si>
  <si>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</si>
  <si>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</si>
  <si>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</si>
  <si>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</si>
  <si>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</si>
  <si>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</si>
  <si>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</si>
  <si>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</si>
  <si>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</si>
  <si>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</si>
  <si>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</si>
  <si>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</si>
  <si>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</si>
  <si>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</si>
  <si>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</si>
  <si>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</si>
  <si>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</si>
  <si>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</si>
  <si>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</si>
  <si>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</si>
  <si>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</si>
  <si>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</si>
  <si>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</si>
  <si>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</si>
  <si>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</si>
  <si>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</si>
  <si>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</si>
  <si>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</si>
  <si>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</si>
  <si>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</si>
  <si>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</si>
  <si>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</si>
  <si>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</si>
  <si>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</si>
  <si>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</si>
  <si>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</si>
  <si>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</si>
  <si>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</si>
  <si>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</si>
  <si>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</si>
  <si>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</si>
  <si>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</si>
  <si>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</si>
  <si>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</si>
  <si>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</si>
  <si>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</si>
  <si>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</si>
  <si>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</si>
  <si>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</si>
  <si>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</si>
  <si>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</si>
  <si>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</si>
  <si>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</si>
  <si>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</si>
  <si>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</si>
  <si>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</si>
  <si>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</si>
  <si>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</si>
  <si>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</si>
  <si>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</si>
  <si>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</si>
  <si>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</si>
  <si>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</si>
  <si>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</si>
  <si>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</si>
  <si>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</si>
  <si>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</si>
  <si>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</si>
  <si>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</si>
  <si>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</si>
  <si>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</si>
  <si>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</si>
  <si>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</si>
  <si>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</si>
  <si>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</si>
  <si>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</si>
  <si>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</si>
  <si>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</si>
  <si>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</si>
  <si>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</si>
  <si>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</si>
  <si>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</si>
  <si>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</si>
  <si>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</si>
  <si>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</si>
  <si>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</si>
  <si>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</si>
  <si>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</si>
  <si>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</si>
  <si>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</si>
  <si>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</si>
  <si>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</si>
  <si>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</si>
  <si>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</si>
  <si>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</si>
  <si>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</si>
  <si>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</si>
  <si>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</si>
  <si>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</si>
  <si>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</si>
  <si>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</si>
  <si>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</si>
  <si>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</si>
  <si>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</si>
  <si>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</si>
  <si>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</si>
  <si>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</si>
  <si>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</si>
  <si>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</si>
  <si>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</si>
  <si>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</si>
  <si>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</si>
  <si>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</si>
  <si>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</si>
  <si>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</si>
  <si>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</si>
  <si>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</si>
  <si>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</si>
  <si>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</si>
  <si>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</si>
  <si>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</si>
  <si>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</si>
  <si>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</si>
  <si>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</si>
  <si>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</si>
  <si>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</si>
  <si>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</si>
  <si>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</si>
  <si>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</si>
  <si>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</si>
  <si>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</si>
  <si>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</si>
  <si>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</si>
  <si>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</si>
  <si>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</si>
  <si>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</si>
  <si>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</si>
  <si>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</si>
  <si>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</si>
  <si>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</si>
  <si>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</si>
  <si>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</si>
  <si>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</si>
  <si>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</si>
  <si>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</si>
  <si>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</si>
  <si>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</si>
  <si>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</si>
  <si>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</si>
  <si>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</si>
  <si>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</si>
  <si>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</si>
  <si>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</si>
  <si>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</si>
  <si>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</si>
  <si>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</si>
  <si>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</si>
  <si>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</si>
  <si>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</si>
  <si>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</si>
  <si>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</si>
  <si>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</si>
  <si>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</si>
  <si>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</si>
  <si>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</si>
  <si>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</si>
  <si>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</si>
  <si>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</si>
  <si>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</si>
  <si>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</si>
  <si>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</si>
  <si>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</si>
  <si>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</si>
  <si>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</si>
  <si>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</si>
  <si>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</si>
  <si>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</si>
  <si>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</si>
  <si>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</si>
  <si>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</si>
  <si>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</si>
  <si>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</si>
  <si>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</si>
  <si>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</si>
  <si>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</si>
  <si>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</si>
  <si>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</si>
  <si>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</si>
  <si>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</si>
  <si>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</si>
  <si>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</si>
  <si>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</si>
  <si>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</si>
  <si>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</si>
  <si>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</si>
  <si>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</si>
  <si>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</si>
  <si>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</si>
  <si>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</si>
  <si>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</si>
  <si>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</si>
  <si>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</si>
  <si>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</si>
  <si>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</si>
  <si>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</si>
  <si>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</si>
  <si>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</si>
  <si>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</si>
  <si>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</si>
  <si>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</si>
  <si>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</si>
  <si>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</si>
  <si>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</si>
  <si>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</si>
  <si>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</si>
  <si>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</si>
  <si>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</si>
  <si>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</si>
  <si>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</si>
  <si>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</si>
  <si>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</si>
  <si>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</si>
  <si>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</si>
  <si>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</si>
  <si>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</si>
  <si>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</si>
  <si>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</si>
  <si>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</si>
  <si>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</si>
  <si>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</si>
  <si>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</si>
  <si>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</si>
  <si>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</si>
  <si>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</si>
  <si>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</si>
  <si>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</si>
  <si>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</si>
  <si>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</si>
  <si>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</si>
  <si>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</si>
  <si>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</si>
  <si>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</si>
  <si>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</si>
  <si>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</si>
  <si>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</si>
  <si>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</si>
  <si>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</si>
  <si>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</si>
  <si>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</si>
  <si>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</si>
  <si>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</si>
  <si>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</si>
  <si>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</si>
  <si>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</si>
  <si>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</si>
  <si>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</si>
  <si>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</si>
  <si>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</si>
  <si>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</si>
  <si>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</si>
  <si>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</si>
  <si>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</si>
  <si>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</si>
  <si>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</si>
  <si>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</si>
  <si>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</si>
  <si>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</si>
  <si>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</si>
  <si>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</si>
  <si>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</si>
  <si>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</si>
  <si>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</si>
  <si>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</si>
  <si>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</si>
  <si>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</si>
  <si>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</si>
  <si>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</si>
  <si>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</si>
  <si>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</si>
  <si>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</si>
  <si>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</si>
  <si>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</si>
  <si>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</si>
  <si>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</si>
  <si>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</si>
  <si>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</si>
  <si>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</si>
  <si>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</si>
  <si>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</si>
  <si>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</si>
  <si>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</si>
  <si>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</si>
  <si>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</si>
  <si>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</si>
  <si>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</si>
  <si>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</si>
  <si>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</si>
  <si>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</si>
  <si>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</si>
  <si>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</si>
  <si>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</si>
  <si>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</si>
  <si>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</si>
  <si>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</si>
  <si>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</si>
  <si>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</si>
  <si>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</si>
  <si>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</si>
  <si>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</si>
  <si>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</si>
  <si>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</si>
  <si>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</si>
  <si>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</si>
  <si>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</si>
  <si>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</si>
  <si>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</si>
  <si>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</si>
  <si>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</si>
  <si>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</si>
  <si>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</si>
  <si>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</si>
  <si>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</si>
  <si>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</si>
  <si>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</si>
  <si>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</si>
  <si>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</si>
  <si>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</si>
  <si>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</si>
  <si>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</si>
  <si>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</si>
  <si>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</si>
  <si>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</si>
  <si>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</si>
  <si>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</si>
  <si>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</si>
  <si>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</si>
  <si>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</si>
  <si>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</si>
  <si>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</si>
  <si>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</si>
  <si>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</si>
  <si>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</si>
  <si>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</si>
  <si>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</si>
  <si>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</si>
  <si>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</si>
  <si>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</si>
  <si>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</si>
  <si>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</si>
  <si>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</si>
  <si>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</si>
  <si>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</si>
  <si>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</si>
  <si>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</si>
  <si>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</si>
  <si>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</si>
  <si>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</si>
  <si>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</si>
  <si>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</si>
  <si>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</si>
  <si>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</si>
  <si>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</si>
  <si>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</si>
  <si>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</si>
  <si>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</si>
  <si>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</si>
  <si>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</si>
  <si>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</si>
  <si>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</si>
  <si>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</si>
  <si>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</si>
  <si>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</si>
  <si>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</si>
  <si>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</si>
  <si>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</si>
  <si>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</si>
  <si>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</si>
  <si>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</si>
  <si>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</si>
  <si>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</si>
  <si>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</si>
  <si>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</si>
  <si>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</si>
  <si>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</si>
  <si>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</si>
  <si>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</si>
  <si>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</si>
  <si>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</si>
  <si>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</si>
  <si>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</si>
  <si>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</si>
  <si>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</si>
  <si>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</si>
  <si>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</si>
  <si>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</si>
  <si>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</si>
  <si>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</si>
  <si>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</si>
  <si>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</si>
  <si>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</si>
  <si>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</si>
  <si>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</si>
  <si>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</si>
  <si>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</si>
  <si>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</si>
  <si>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</si>
  <si>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</si>
  <si>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</si>
  <si>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</si>
  <si>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</si>
  <si>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</si>
  <si>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</si>
  <si>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</si>
  <si>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</si>
  <si>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</si>
  <si>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</si>
  <si>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</si>
  <si>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</si>
  <si>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</si>
  <si>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</si>
  <si>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</si>
  <si>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</si>
  <si>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</si>
  <si>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</si>
  <si>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</si>
  <si>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</si>
  <si>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</si>
  <si>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</si>
  <si>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</si>
  <si>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</si>
  <si>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</si>
  <si>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</si>
  <si>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</si>
  <si>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</si>
  <si>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</si>
  <si>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</si>
  <si>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</si>
  <si>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</si>
  <si>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</si>
  <si>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</si>
  <si>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</si>
  <si>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</si>
  <si>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</si>
  <si>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</si>
  <si>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</si>
  <si>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</si>
  <si>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</si>
  <si>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</si>
  <si>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</si>
  <si>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</si>
  <si>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</si>
  <si>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</si>
  <si>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</si>
  <si>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</si>
  <si>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</si>
  <si>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</si>
  <si>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</si>
  <si>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</si>
  <si>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</si>
  <si>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</si>
  <si>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</si>
  <si>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</si>
  <si>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</si>
  <si>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</si>
  <si>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</si>
  <si>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</si>
  <si>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</si>
  <si>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</si>
  <si>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</si>
  <si>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</si>
  <si>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</si>
  <si>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</si>
  <si>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</si>
  <si>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</si>
  <si>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</si>
  <si>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</si>
  <si>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</si>
  <si>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</si>
  <si>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</si>
  <si>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</si>
  <si>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</si>
  <si>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</si>
  <si>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</si>
  <si>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</si>
  <si>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</si>
  <si>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</si>
  <si>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</si>
  <si>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</si>
  <si>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</si>
  <si>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</si>
  <si>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</si>
  <si>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</si>
  <si>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</si>
  <si>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</si>
  <si>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</si>
  <si>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</si>
  <si>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</si>
  <si>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</si>
  <si>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</si>
  <si>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</si>
  <si>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</si>
  <si>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</si>
  <si>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</si>
  <si>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</si>
  <si>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</si>
  <si>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</si>
  <si>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</si>
  <si>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</si>
  <si>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</si>
  <si>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</si>
  <si>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</si>
  <si>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</si>
  <si>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</si>
  <si>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</si>
  <si>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</si>
  <si>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</si>
  <si>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</si>
  <si>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</si>
  <si>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</si>
  <si>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</si>
  <si>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</si>
  <si>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</si>
  <si>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</si>
  <si>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</si>
  <si>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</si>
  <si>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</si>
  <si>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</si>
  <si>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</si>
  <si>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</si>
  <si>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</si>
  <si>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</si>
  <si>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</si>
  <si>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</si>
  <si>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</si>
  <si>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</si>
  <si>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</si>
  <si>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</si>
  <si>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</si>
  <si>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</si>
  <si>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</si>
  <si>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</si>
  <si>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</si>
  <si>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</si>
  <si>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</si>
  <si>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</si>
  <si>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</si>
  <si>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</si>
  <si>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</si>
  <si>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</si>
  <si>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</si>
  <si>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</si>
  <si>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</si>
  <si>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</si>
  <si>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</si>
  <si>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</si>
  <si>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</si>
  <si>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</si>
  <si>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</si>
  <si>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</si>
  <si>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</si>
  <si>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</si>
  <si>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</si>
  <si>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</si>
  <si>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</si>
  <si>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</si>
  <si>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</si>
  <si>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</si>
  <si>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</si>
  <si>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</si>
  <si>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</si>
  <si>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</si>
  <si>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</si>
  <si>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</si>
  <si>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</si>
  <si>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</si>
  <si>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</si>
  <si>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</si>
  <si>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</si>
  <si>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</si>
  <si>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</si>
  <si>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</si>
  <si>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</si>
  <si>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</si>
  <si>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</si>
  <si>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</si>
  <si>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</si>
  <si>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</si>
  <si>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</si>
  <si>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</si>
  <si>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</si>
  <si>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</si>
  <si>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</si>
  <si>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</si>
  <si>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</si>
  <si>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</si>
  <si>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</si>
  <si>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</si>
  <si>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</si>
  <si>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</si>
  <si>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</si>
  <si>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</si>
  <si>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</si>
  <si>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</si>
  <si>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</si>
  <si>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</si>
  <si>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</si>
  <si>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</si>
  <si>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</si>
  <si>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</si>
  <si>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</si>
  <si>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</si>
  <si>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</si>
  <si>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</si>
  <si>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</si>
  <si>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</si>
  <si>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</si>
  <si>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</si>
  <si>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</si>
  <si>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</si>
  <si>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</si>
  <si>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</si>
  <si>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</si>
  <si>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</si>
  <si>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</si>
  <si>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</si>
  <si>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</si>
  <si>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</si>
  <si>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</si>
  <si>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</si>
  <si>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</si>
  <si>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</si>
  <si>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</si>
  <si>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</si>
  <si>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</si>
  <si>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</si>
  <si>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</si>
  <si>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</si>
  <si>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</si>
  <si>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</si>
  <si>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</si>
  <si>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</si>
  <si>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</si>
  <si>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</si>
  <si>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</si>
  <si>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</si>
  <si>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</si>
  <si>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</si>
  <si>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</si>
  <si>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</si>
  <si>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</si>
  <si>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</si>
  <si>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</si>
  <si>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</si>
  <si>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</si>
  <si>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</si>
  <si>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</si>
  <si>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</si>
  <si>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</si>
  <si>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თუჯის d=150 PN16 ურდულის შეძენა და მოწყობა</t>
  </si>
  <si>
    <t>თუჯის d=150 PN16 ურდული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</si>
  <si>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</si>
  <si>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</si>
  <si>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</si>
  <si>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ზედნადები ხარჯები</t>
  </si>
  <si>
    <t>დ.ღ.გ.</t>
  </si>
  <si>
    <t>1</t>
  </si>
  <si>
    <t>8-1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</si>
  <si>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</si>
  <si>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9-1</t>
  </si>
  <si>
    <t>III კატ. გვერდზე დაყრილი ხელით დამუშავებული გრუნტის დატვირთვა მექანიზმით ა/თვითმცლელებზე</t>
  </si>
  <si>
    <t>III კატ. გვერდზე დაყრილი ხელით დამუშავებული გრუნტის დატვირთვა ხელით ა/თვითმცლელებზე</t>
  </si>
  <si>
    <t>IV კატ. გრუნტის დამუშავება (თხრილში) ხელით გვერდზე დაყრით</t>
  </si>
  <si>
    <t>გვერდზე დაყრილი ადგილობრივი გრუნტის უკუჩაყრა, დატკეპვნით</t>
  </si>
  <si>
    <t>მიწის თხრილის კედლების გამაგრება ფარებით</t>
  </si>
  <si>
    <t>ფოლადის სწორ ერთ ნაკერიანი მილი შიდა და გარე ქარხნული იზოლაციით, d=159/5 მმ</t>
  </si>
  <si>
    <t>თუჯის ურდულის მილტუჩით d=600 მმ PN16 შეძენა-მოწყობა</t>
  </si>
  <si>
    <t>თუჯის ურდულის მილტუჩით d=600 მმ PN16 (სოლისებრი)</t>
  </si>
  <si>
    <t>ჩობალის d=720/8 მმ შეძენა-მოწყობა (2 ცალი)</t>
  </si>
  <si>
    <t>ფოლადის მუხლიd=100 მმ α=90°</t>
  </si>
  <si>
    <t>ფოლადის მილის პირაპირა შედუღების ადგილების შემოწმება d=159/5 მმ</t>
  </si>
  <si>
    <t>წყალამოღვრა მიწის თხრილიდან თვითშემწოვი ტიპის ტუმბოთი Q=25 მ³/სთ, H=20 მ</t>
  </si>
  <si>
    <t>არსებული თუჯის ურდულის d=600 მმ დემონტაჟი</t>
  </si>
  <si>
    <t>არსებული თუჯის ურდულის d=150 მმ დემონტაჟი</t>
  </si>
  <si>
    <t>მ²</t>
  </si>
  <si>
    <t>ასფალტობეტონის საფარის გვერდეთი კონტურების ჩახერხვა 10 სმ სისქეზე შემდგომ ჩასწორებით</t>
  </si>
  <si>
    <t>არმირებული ბეტონის საფარის გვერდეთი კონტურების ჩახერხვა 10 სმ სისქეზე</t>
  </si>
  <si>
    <t>არმირებული ბეტონის საფარის მოხსნა სისქით 10 სმ სანგრევი ჩაქუჩით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</si>
  <si>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</si>
  <si>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III კატ. გრუნტის დამუშავება მექანიზმით ა/მ დატვირთვით</t>
  </si>
  <si>
    <t>III კატ. გრუნტის დამუშავება ხელით, გვერდზე დაყრით</t>
  </si>
  <si>
    <t>IV კატ. გრუნტის დამუშავება (თხრილში) მექანიზმით გვერდზე დაყრით</t>
  </si>
  <si>
    <t>დამუშავებული გრუნტის გატანა 15 კმ</t>
  </si>
  <si>
    <t>თხრილის შევსება ღორღით (0-40მმ) ფრაქცია მექანიზმის გამოყენებით, 50 მ-ზე გადაადგილებით, დატკეპნა;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</si>
  <si>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</si>
  <si>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ხელით დატკეპვნით, პლასტმასის მილების ქვეშ 15 სმ, ზემოდან 30 სმ</t>
  </si>
  <si>
    <t>დატკეპნილი მდინარის ბალასტის (0-120 მმ) ფრაქცია, ბალიშის მომზადება ჭის ქვეშ სისქით 30 სმ.</t>
  </si>
  <si>
    <t>ჭის ქვაბულის კედლების გამაგრება ფარებით</t>
  </si>
  <si>
    <t>ფოლადის სპირალური მილის d=630/8 მმ შიდა და გარე ქარხნული იზოლაციით</t>
  </si>
  <si>
    <t>ფოლადის სპირალური მილი d=630/8 მმ შიდა და გარე ქარხნული იზოლაციით d=630X8 მმ</t>
  </si>
  <si>
    <t>ფოლადის სპირალური მილის d=630/8 მმ შიდა და გარე ქარხნული იზოლაციით მილის ჰიდრავლიკური გამოცდა</t>
  </si>
  <si>
    <t>ფოლადის სპირალური მილის d=630/8 მმ შიდა და გარე ქარხნული იზოლაციით მილის გარეცხვა ქლორიანი წყლით</t>
  </si>
  <si>
    <t>ფოლადის სწორ ერთ ნაკერიანი მილის შიდა და გარე ქარხნული იზოლაციით, d=159/5 მმ ჰიდრავლიკური გამოცდა</t>
  </si>
  <si>
    <t>ფოლადის სწორ ერთ ნაკერიანი მილის შიდა და გარე ქარხნული იზოლაციით, d=159/5 მმ გარეცხვა ქლორიანი წყლით</t>
  </si>
  <si>
    <t>წყალსადენის ოთხკუთხა მონოლითური რკ/ბეტონის კამერის მოწყობა (2.2X2.5X2.8) მ (შიდა ზომებით) (1 კომპ.)</t>
  </si>
  <si>
    <t>ჭის ქვეშ ბეტონის მომზადება ბეტონი B-7.5</t>
  </si>
  <si>
    <t>რკ/ბ.ჭის ძირის მოწყობა ბეტონის მარკა B-22.5; არმატურა 0.1987 ტ</t>
  </si>
  <si>
    <t>რკ/ბ.ჭის კედლების მოწყობა ბეტონის მარკა B-22.5 მ-300 არმატურა 0.8466 ტ</t>
  </si>
  <si>
    <t>რკ/ბ. ჭის გადახურვის ფილის დამზადება, ბეტონის მარკა B-25; მ-350 არმატურა 0.2542ტ</t>
  </si>
  <si>
    <t>რკბ. გადახურვის ფილაში თუჯის ხუფის 65 მმ შეძენა და მონტაჟი</t>
  </si>
  <si>
    <t>თუჯის ხუფი ჩარჩოთი 65 მმ</t>
  </si>
  <si>
    <t>ანაკრები რკ/ბ. ჭის გადახურვის ფილის მოწყობა</t>
  </si>
  <si>
    <t>ჭის გარე ზედაპირის ჰიდროიზოლაცია ბიტუმ-ზეთოვანი მასტიკით 2 ფენად შეძენა და მოწყობა</t>
  </si>
  <si>
    <t>ლითონის ელემენტების შეღებვა ანტიკოროზიული ლაქით 2 ფენად</t>
  </si>
  <si>
    <t>ფოლადის მილტუჩის მოწყობა d=600 მმ PN16</t>
  </si>
  <si>
    <t>ფოლადის მილტუჩი d=600 მმ PN16</t>
  </si>
  <si>
    <t>ფოლადის მილტუჩის მოწყობა d=150 მმ PN16</t>
  </si>
  <si>
    <t>ფოლადის მილტუჩი d=150 მმ PN16</t>
  </si>
  <si>
    <t>ფოლადის გადამყვანის d=700/600 მმ</t>
  </si>
  <si>
    <t>ფოლადის მუხლის d=600 მმ α=45°</t>
  </si>
  <si>
    <t>ფოლადის მუხლის d=600 მმ α=30°</t>
  </si>
  <si>
    <t>ფოლადის მუხლის d=200 მმ α=90°</t>
  </si>
  <si>
    <t>ფოლადის მუხლის d=150 მმ α=90°</t>
  </si>
  <si>
    <t>ფოლადის მუხლის d=150 მმ α=45°</t>
  </si>
  <si>
    <t>ფოლადის დამხშობი d=700 მმ მმ</t>
  </si>
  <si>
    <t>ფოლადის დამხშობი d=100 მმ მმ</t>
  </si>
  <si>
    <t>ბეტონის საყრდენი ბალიშის მოწყობა, ბეტონის მარკა B-22.5 მ-300 (300X350X350 )მმ (1 ცალი)</t>
  </si>
  <si>
    <t>ბეტონის საყრდენი ბალიშის მოწყობა, ბეტონის მარკა B-22.5 მ-300 (150X150X300 )მმ 2 ცალი)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</si>
  <si>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d=159/5 მმ (10 ადგ.)</t>
  </si>
  <si>
    <t>სასიგნალო ლენტის შეძენა და მოწყობა თხრილში</t>
  </si>
  <si>
    <t>საპროექტო ფოლადის d=630/8 მმ მილის გადაერთება არსებულ ფოლადის d=700 მმ მილზე</t>
  </si>
  <si>
    <t>საპროექტო ფოლადის d=159/5 მმ მილის შეჭრა საპროექტო ფოლადის d=630/8 მმ მილზე (მიდუღებით)</t>
  </si>
  <si>
    <t>საპროექტო ფოლადის d=159/5 მმ მილის გადაერთება არსებულ ფოლადის d=150 მმ მილზე (მიდუღებით)</t>
  </si>
  <si>
    <t>საპროექტო პოლიეთილენის მილის PE100 SDR11 PN16 d=225 მმ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</si>
  <si>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</si>
  <si>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</si>
  <si>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დემონტირებული რკ. ბეტონის ჭის და ბლოკის ნატეხების დატვირთვა ავტოთვითმცლელზე და გატანა სამშენებლო მოედნიდან 15 კმ-ზე</t>
  </si>
  <si>
    <t>ფოლადის მილის d=600 მმ დემონტაჟი</t>
  </si>
  <si>
    <t>დემონტირებული ფოლ. მილის დატვირთვა ავტოთვითმცლელზე</t>
  </si>
  <si>
    <t>დემონტირებული თუჯის ურდულების დატვირთვა ავტოთვითმცლელზე და გატანა 6 კმ-ზე (დასაწყობება)</t>
  </si>
  <si>
    <t>მშვიდობის ქუჩაზე d 600 მმ წყალდენის ქსელის რეაბილიტაცია  I მონაკვეთი</t>
  </si>
  <si>
    <t>44-2</t>
  </si>
  <si>
    <t>ჩობალის d=273/6 მმ შეძენა-მოწყობა (1 ცალი)</t>
  </si>
  <si>
    <t>ფოლადის მილის პირაპირა შედუღების ადგილების შემოწმება d=630/8 მმ</t>
  </si>
  <si>
    <t>სადემონტაჟო სამუშაოები</t>
  </si>
  <si>
    <t>ასფალტობეტონის და ბეტონის ნატეხების დატვირთვა მექანიზმით ა/თვითმცლელებზე გატანა 30 კმ</t>
  </si>
  <si>
    <t>არსებული ბეტონის ბორდიურების დემონტაჟი და გვერდზე დაწყობა) 0.7 x0.1x0.1 მ (28 ცალი)</t>
  </si>
  <si>
    <t>არსებული დემონტირებული ბეტონის ბორდიურების მონტაჟი 0.7x0.1x0.1 მ (28 ცალი) (30% ახლი ბორდიურის შეძენა)</t>
  </si>
  <si>
    <t>B-25 ბეტონის საფარის მოწყობა სავალ ნაწილზე სისქით 10 სმ; არმატურა 0.1422</t>
  </si>
  <si>
    <t>თხრილის შევსება ქვიშა-ხრეშოვანი ნარევით (ფრაქცია 0-80 მმ; 0-120 მმ) (ბალასტი) მექანიზმის გამოყენებით, 50 მ-ზე გადაადგილებით, 10 ტ-იანი პნევმოსვლიანი სატკეპნით დატკეპნა</t>
  </si>
  <si>
    <t>ფოლადის სწორ ერთ ნაკერიანი მილის შიდა და გარე ქარხნული იზოლაციით, d=159/5 მმ მონტაჟი</t>
  </si>
  <si>
    <t>გაზინთული (გაპოხილი) თოკი ჩობალებისათვის (27.0 მ)</t>
  </si>
  <si>
    <t>ფოლადის გადამყვანის d=700/600 მმ მოწყობა PN16 (1 ცალი)</t>
  </si>
  <si>
    <t>ფოლადის მუხლის d=600 მმ α=45° მოწყობა (2 ცალი)</t>
  </si>
  <si>
    <t>ფოლადის მუხლის d=600 მმ α=30°მოწყობა (2 ცალი)</t>
  </si>
  <si>
    <t>ფოლადის მუხლის d=200 მმ α=90° მოწყობა (1 ცალი)</t>
  </si>
  <si>
    <t>ფოლადის მუხლის d=150 მმ α=90° მოწყობა (1 ცალი)</t>
  </si>
  <si>
    <t>ფოლადის მუხლის d=150 მმ α=45° მოწყობა (4 ცალი)</t>
  </si>
  <si>
    <t>ფოლადის მუხლის d=100 მმ α=90° მოწყობა (1 ცალი)</t>
  </si>
  <si>
    <t>ფოლადის დამხშობის d=700 მმ მოწყობა ( 2 ცალი)</t>
  </si>
  <si>
    <t>ფოლადის დამხშობის d=100 მმ მოწყობა (1 ცალი)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</si>
  <si>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d=630/8 მმ (78 ადგ.)</t>
  </si>
  <si>
    <t>საპროექტო ფოლადის d=700/600 მმ გადამყვანის არსებულ მილზე შეჭრის ადგილას ბეტონის ბალიშის მოწყობა მს-1 (1 ცალი)</t>
  </si>
  <si>
    <t>ლითონის მილისთვის რკ. ბეტონის მონოლითური საყრდენის მოწყობა ბეტონის მარკა B-25 M-350 არმატურა АIII A500c ( 0.502 ტ)</t>
  </si>
  <si>
    <t>არსებული ანაკრები რკ./ბეტონის ჭის დემოტაჟი d=1500, h=1.8 მ (1 კომპ.)</t>
  </si>
  <si>
    <t>დემონტირებული ჭის ჩარჩო ხუფების (1 ცალი) დატვირთვა ავტოთვითმცლელზე გატანა და გადმოტვირთვა დასაწყობება 6 კმ</t>
  </si>
  <si>
    <t/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</si>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</sst>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64" fontId="11" fillId="2" borderId="0" xfId="1" applyNumberFormat="1" applyFont="1" applyFill="1" applyAlignment="1">
      <alignment vertical="center"/>
    </xf>
    <xf numFmtId="0" fontId="12" fillId="2" borderId="17" xfId="0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2" xfId="11"/>
    <cellStyle name="Normal 3 2" xfId="4"/>
    <cellStyle name="Обычный 2" xfId="6"/>
    <cellStyle name="Обычный_Лист1" xfId="5"/>
    <cellStyle name="Обычный_დემონტაჟი" xfId="2"/>
  </cellStyles>
  <dxfs count="10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1875" defaultRowHeight="15"/>
  <cols>
    <col min="1" max="1" width="6.21875" style="238" customWidth="1"/>
    <col min="2" max="2" width="10.77734375" style="24" customWidth="1"/>
    <col min="3" max="3" width="38.21875" style="24" customWidth="1"/>
    <col min="4" max="4" width="8.5546875" style="24" customWidth="1"/>
    <col min="5" max="5" width="10.77734375" style="24" customWidth="1"/>
    <col min="6" max="6" width="12.5546875" style="24" bestFit="1" customWidth="1"/>
    <col min="7" max="7" width="11.21875" style="24" customWidth="1"/>
    <col min="8" max="8" width="14.77734375" style="24" customWidth="1"/>
    <col min="9" max="9" width="8.77734375" style="24" customWidth="1"/>
    <col min="10" max="10" width="13.5546875" style="24" bestFit="1" customWidth="1"/>
    <col min="11" max="11" width="9" style="24" customWidth="1"/>
    <col min="12" max="12" width="13.5546875" style="24" customWidth="1"/>
    <col min="13" max="13" width="14.5546875" style="184" customWidth="1"/>
    <col min="14" max="14" width="10.77734375" style="24" bestFit="1" customWidth="1"/>
    <col min="15" max="16384" width="9.21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6" t="s">
        <v>0</v>
      </c>
      <c r="B5" s="298" t="s">
        <v>1</v>
      </c>
      <c r="C5" s="294" t="s">
        <v>2</v>
      </c>
      <c r="D5" s="294" t="s">
        <v>3</v>
      </c>
      <c r="E5" s="294" t="s">
        <v>4</v>
      </c>
      <c r="F5" s="294" t="s">
        <v>5</v>
      </c>
      <c r="G5" s="293" t="s">
        <v>6</v>
      </c>
      <c r="H5" s="293"/>
      <c r="I5" s="293" t="s">
        <v>7</v>
      </c>
      <c r="J5" s="293"/>
      <c r="K5" s="294" t="s">
        <v>8</v>
      </c>
      <c r="L5" s="294"/>
      <c r="M5" s="244" t="s">
        <v>9</v>
      </c>
    </row>
    <row r="6" spans="1:26" ht="15.6" thickBot="1">
      <c r="A6" s="297"/>
      <c r="B6" s="299"/>
      <c r="C6" s="300"/>
      <c r="D6" s="300"/>
      <c r="E6" s="300"/>
      <c r="F6" s="30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.6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.6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.6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.6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.6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.6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3" sqref="K23"/>
    </sheetView>
  </sheetViews>
  <sheetFormatPr defaultColWidth="9.21875" defaultRowHeight="15"/>
  <cols>
    <col min="1" max="1" width="6.21875" style="238" customWidth="1"/>
    <col min="2" max="2" width="38.21875" style="24" customWidth="1"/>
    <col min="3" max="3" width="8.5546875" style="24" customWidth="1"/>
    <col min="4" max="4" width="12.5546875" style="24" bestFit="1" customWidth="1"/>
    <col min="5" max="5" width="11.21875" style="24" customWidth="1"/>
    <col min="6" max="6" width="14.21875" style="24" customWidth="1"/>
    <col min="7" max="7" width="31.44140625" style="24" bestFit="1" customWidth="1"/>
    <col min="8" max="16384" width="9.21875" style="24"/>
  </cols>
  <sheetData>
    <row r="1" spans="1:10">
      <c r="A1" s="25" t="s">
        <v>888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6"/>
    </row>
    <row r="3" spans="1:10" ht="21.75" customHeight="1" thickBot="1">
      <c r="A3" s="28"/>
      <c r="C3" s="29"/>
      <c r="D3" s="29"/>
      <c r="E3" s="29"/>
      <c r="F3" s="29"/>
      <c r="G3" s="267"/>
    </row>
    <row r="4" spans="1:10" ht="18" customHeight="1" thickBot="1">
      <c r="A4" s="296" t="s">
        <v>0</v>
      </c>
      <c r="B4" s="294" t="s">
        <v>2</v>
      </c>
      <c r="C4" s="294" t="s">
        <v>3</v>
      </c>
      <c r="D4" s="294" t="s">
        <v>767</v>
      </c>
      <c r="E4" s="301" t="s">
        <v>10</v>
      </c>
      <c r="F4" s="298" t="s">
        <v>768</v>
      </c>
      <c r="G4" s="268"/>
    </row>
    <row r="5" spans="1:10" ht="15.6" thickBot="1">
      <c r="A5" s="297"/>
      <c r="B5" s="300"/>
      <c r="C5" s="300"/>
      <c r="D5" s="300"/>
      <c r="E5" s="302"/>
      <c r="F5" s="299"/>
      <c r="G5" s="269"/>
      <c r="H5" s="265"/>
      <c r="I5" s="265"/>
      <c r="J5" s="265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77" t="s">
        <v>814</v>
      </c>
      <c r="B7" s="252" t="s">
        <v>833</v>
      </c>
      <c r="C7" s="39" t="s">
        <v>27</v>
      </c>
      <c r="D7" s="285">
        <v>56</v>
      </c>
      <c r="E7" s="192"/>
      <c r="F7" s="181">
        <f>D7*E7</f>
        <v>0</v>
      </c>
      <c r="G7" s="254" t="s">
        <v>805</v>
      </c>
    </row>
    <row r="8" spans="1:10" s="67" customFormat="1" ht="15.6">
      <c r="A8" s="277">
        <f t="shared" ref="A8:A14" si="0">A7+1</f>
        <v>2</v>
      </c>
      <c r="B8" s="253" t="s">
        <v>43</v>
      </c>
      <c r="C8" s="70" t="s">
        <v>773</v>
      </c>
      <c r="D8" s="285">
        <v>9</v>
      </c>
      <c r="E8" s="192"/>
      <c r="F8" s="181">
        <f>D8*E8</f>
        <v>0</v>
      </c>
      <c r="G8" s="254" t="s">
        <v>805</v>
      </c>
    </row>
    <row r="9" spans="1:10" s="67" customFormat="1">
      <c r="A9" s="277">
        <f t="shared" si="0"/>
        <v>3</v>
      </c>
      <c r="B9" s="252" t="s">
        <v>834</v>
      </c>
      <c r="C9" s="39" t="s">
        <v>27</v>
      </c>
      <c r="D9" s="285">
        <v>28</v>
      </c>
      <c r="E9" s="192"/>
      <c r="F9" s="181">
        <f t="shared" ref="F9:F71" si="1">D9*E9</f>
        <v>0</v>
      </c>
      <c r="G9" s="254" t="s">
        <v>805</v>
      </c>
    </row>
    <row r="10" spans="1:10" s="67" customFormat="1" ht="15.6">
      <c r="A10" s="277">
        <f t="shared" si="0"/>
        <v>4</v>
      </c>
      <c r="B10" s="253" t="s">
        <v>835</v>
      </c>
      <c r="C10" s="70" t="s">
        <v>773</v>
      </c>
      <c r="D10" s="285">
        <v>3.7</v>
      </c>
      <c r="E10" s="192"/>
      <c r="F10" s="181">
        <f t="shared" si="1"/>
        <v>0</v>
      </c>
      <c r="G10" s="254" t="s">
        <v>805</v>
      </c>
    </row>
    <row r="11" spans="1:10" ht="15.6">
      <c r="A11" s="278">
        <f t="shared" si="0"/>
        <v>5</v>
      </c>
      <c r="B11" s="253" t="s">
        <v>893</v>
      </c>
      <c r="C11" s="84" t="s">
        <v>773</v>
      </c>
      <c r="D11" s="109">
        <v>12.7</v>
      </c>
      <c r="E11" s="192"/>
      <c r="F11" s="181">
        <f t="shared" si="1"/>
        <v>0</v>
      </c>
      <c r="G11" s="254" t="s">
        <v>805</v>
      </c>
    </row>
    <row r="12" spans="1:10">
      <c r="A12" s="277">
        <f t="shared" si="0"/>
        <v>6</v>
      </c>
      <c r="B12" s="257" t="s">
        <v>894</v>
      </c>
      <c r="C12" s="51" t="s">
        <v>27</v>
      </c>
      <c r="D12" s="56">
        <v>19.599999999999998</v>
      </c>
      <c r="E12" s="192"/>
      <c r="F12" s="181">
        <f t="shared" si="1"/>
        <v>0</v>
      </c>
      <c r="G12" s="254" t="s">
        <v>805</v>
      </c>
    </row>
    <row r="13" spans="1:10">
      <c r="A13" s="277">
        <f t="shared" si="0"/>
        <v>7</v>
      </c>
      <c r="B13" s="257" t="s">
        <v>895</v>
      </c>
      <c r="C13" s="51" t="s">
        <v>27</v>
      </c>
      <c r="D13" s="56">
        <v>19.599999999999998</v>
      </c>
      <c r="E13" s="192"/>
      <c r="F13" s="181">
        <f t="shared" si="1"/>
        <v>0</v>
      </c>
      <c r="G13" s="254" t="s">
        <v>805</v>
      </c>
    </row>
    <row r="14" spans="1:10" s="67" customFormat="1" ht="15.6">
      <c r="A14" s="279">
        <f t="shared" si="0"/>
        <v>8</v>
      </c>
      <c r="B14" s="8" t="s">
        <v>836</v>
      </c>
      <c r="C14" s="84" t="s">
        <v>777</v>
      </c>
      <c r="D14" s="285">
        <v>90</v>
      </c>
      <c r="E14" s="192"/>
      <c r="F14" s="181">
        <f t="shared" si="1"/>
        <v>0</v>
      </c>
      <c r="G14" s="254" t="s">
        <v>805</v>
      </c>
    </row>
    <row r="15" spans="1:10" s="67" customFormat="1">
      <c r="A15" s="82" t="s">
        <v>815</v>
      </c>
      <c r="B15" s="8" t="s">
        <v>90</v>
      </c>
      <c r="C15" s="84" t="s">
        <v>19</v>
      </c>
      <c r="D15" s="85">
        <v>5.3999999999999992E-2</v>
      </c>
      <c r="E15" s="192"/>
      <c r="F15" s="181">
        <f t="shared" si="1"/>
        <v>0</v>
      </c>
      <c r="G15" s="254" t="s">
        <v>804</v>
      </c>
    </row>
    <row r="16" spans="1:10" ht="15.6">
      <c r="A16" s="279">
        <f>A14+1</f>
        <v>9</v>
      </c>
      <c r="B16" s="8" t="s">
        <v>816</v>
      </c>
      <c r="C16" s="84" t="s">
        <v>777</v>
      </c>
      <c r="D16" s="285">
        <v>90</v>
      </c>
      <c r="E16" s="192"/>
      <c r="F16" s="181">
        <f t="shared" si="1"/>
        <v>0</v>
      </c>
      <c r="G16" s="254" t="s">
        <v>805</v>
      </c>
    </row>
    <row r="17" spans="1:218">
      <c r="A17" s="82" t="s">
        <v>817</v>
      </c>
      <c r="B17" s="8" t="s">
        <v>90</v>
      </c>
      <c r="C17" s="84" t="s">
        <v>19</v>
      </c>
      <c r="D17" s="85">
        <v>5.3999999999999992E-2</v>
      </c>
      <c r="E17" s="192"/>
      <c r="F17" s="181">
        <f t="shared" si="1"/>
        <v>0</v>
      </c>
      <c r="G17" s="254" t="s">
        <v>804</v>
      </c>
    </row>
    <row r="18" spans="1:218" s="67" customFormat="1">
      <c r="A18" s="279">
        <f>A16+1</f>
        <v>10</v>
      </c>
      <c r="B18" s="259" t="s">
        <v>896</v>
      </c>
      <c r="C18" s="51" t="s">
        <v>52</v>
      </c>
      <c r="D18" s="56">
        <v>37</v>
      </c>
      <c r="E18" s="192"/>
      <c r="F18" s="181">
        <f t="shared" si="1"/>
        <v>0</v>
      </c>
      <c r="G18" s="254" t="s">
        <v>805</v>
      </c>
    </row>
    <row r="19" spans="1:218" ht="15.6">
      <c r="A19" s="279">
        <f t="shared" ref="A19:A34" si="2">A18+1</f>
        <v>11</v>
      </c>
      <c r="B19" s="252" t="s">
        <v>837</v>
      </c>
      <c r="C19" s="84" t="s">
        <v>773</v>
      </c>
      <c r="D19" s="109">
        <v>1269.06</v>
      </c>
      <c r="E19" s="192"/>
      <c r="F19" s="181">
        <f t="shared" si="1"/>
        <v>0</v>
      </c>
      <c r="G19" s="254" t="s">
        <v>805</v>
      </c>
    </row>
    <row r="20" spans="1:218" ht="15.6">
      <c r="A20" s="279">
        <f t="shared" si="2"/>
        <v>12</v>
      </c>
      <c r="B20" s="252" t="s">
        <v>838</v>
      </c>
      <c r="C20" s="84" t="s">
        <v>773</v>
      </c>
      <c r="D20" s="285">
        <v>543.88199999999995</v>
      </c>
      <c r="E20" s="192"/>
      <c r="F20" s="181">
        <f t="shared" si="1"/>
        <v>0</v>
      </c>
      <c r="G20" s="254" t="s">
        <v>805</v>
      </c>
    </row>
    <row r="21" spans="1:218" ht="15.6">
      <c r="A21" s="280">
        <f t="shared" si="2"/>
        <v>13</v>
      </c>
      <c r="B21" s="286" t="s">
        <v>818</v>
      </c>
      <c r="C21" s="70" t="s">
        <v>773</v>
      </c>
      <c r="D21" s="285">
        <v>516.6878999999999</v>
      </c>
      <c r="E21" s="192"/>
      <c r="F21" s="181">
        <f t="shared" si="1"/>
        <v>0</v>
      </c>
      <c r="G21" s="254" t="s">
        <v>805</v>
      </c>
    </row>
    <row r="22" spans="1:218" ht="15.6">
      <c r="A22" s="280">
        <f t="shared" si="2"/>
        <v>14</v>
      </c>
      <c r="B22" s="252" t="s">
        <v>819</v>
      </c>
      <c r="C22" s="84" t="s">
        <v>773</v>
      </c>
      <c r="D22" s="285">
        <v>27.194099999999999</v>
      </c>
      <c r="E22" s="192"/>
      <c r="F22" s="181">
        <f t="shared" si="1"/>
        <v>0</v>
      </c>
      <c r="G22" s="254" t="s">
        <v>805</v>
      </c>
    </row>
    <row r="23" spans="1:218" s="67" customFormat="1" ht="15.6">
      <c r="A23" s="278">
        <f t="shared" si="2"/>
        <v>15</v>
      </c>
      <c r="B23" s="252" t="s">
        <v>839</v>
      </c>
      <c r="C23" s="84" t="s">
        <v>773</v>
      </c>
      <c r="D23" s="287">
        <v>3700.08</v>
      </c>
      <c r="E23" s="192"/>
      <c r="F23" s="181">
        <f t="shared" si="1"/>
        <v>0</v>
      </c>
      <c r="G23" s="254" t="s">
        <v>805</v>
      </c>
    </row>
    <row r="24" spans="1:218" ht="15.6">
      <c r="A24" s="278">
        <f t="shared" si="2"/>
        <v>16</v>
      </c>
      <c r="B24" s="252" t="s">
        <v>820</v>
      </c>
      <c r="C24" s="84" t="s">
        <v>773</v>
      </c>
      <c r="D24" s="285">
        <v>411.12</v>
      </c>
      <c r="E24" s="192"/>
      <c r="F24" s="181">
        <f t="shared" si="1"/>
        <v>0</v>
      </c>
      <c r="G24" s="254" t="s">
        <v>805</v>
      </c>
      <c r="H24" s="90"/>
    </row>
    <row r="25" spans="1:218">
      <c r="A25" s="278">
        <f t="shared" si="2"/>
        <v>17</v>
      </c>
      <c r="B25" s="8" t="s">
        <v>840</v>
      </c>
      <c r="C25" s="84" t="s">
        <v>19</v>
      </c>
      <c r="D25" s="88">
        <v>3263.2955999999999</v>
      </c>
      <c r="E25" s="192"/>
      <c r="F25" s="181">
        <f t="shared" si="1"/>
        <v>0</v>
      </c>
      <c r="G25" s="254" t="s">
        <v>805</v>
      </c>
      <c r="H25" s="90"/>
    </row>
    <row r="26" spans="1:218" ht="15.6">
      <c r="A26" s="279">
        <f t="shared" si="2"/>
        <v>18</v>
      </c>
      <c r="B26" s="255" t="s">
        <v>841</v>
      </c>
      <c r="C26" s="84" t="s">
        <v>773</v>
      </c>
      <c r="D26" s="56">
        <v>24.8</v>
      </c>
      <c r="E26" s="192"/>
      <c r="F26" s="181">
        <f t="shared" si="1"/>
        <v>0</v>
      </c>
      <c r="G26" s="254" t="s">
        <v>805</v>
      </c>
      <c r="H26" s="90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6"/>
      <c r="EI26" s="256"/>
      <c r="EJ26" s="256"/>
      <c r="EK26" s="256"/>
      <c r="EL26" s="256"/>
      <c r="EM26" s="256"/>
      <c r="EN26" s="256"/>
      <c r="EO26" s="256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6"/>
      <c r="FL26" s="256"/>
      <c r="FM26" s="256"/>
      <c r="FN26" s="256"/>
      <c r="FO26" s="256"/>
      <c r="FP26" s="256"/>
      <c r="FQ26" s="256"/>
      <c r="FR26" s="256"/>
      <c r="FS26" s="256"/>
      <c r="FT26" s="256"/>
      <c r="FU26" s="256"/>
      <c r="FV26" s="256"/>
      <c r="FW26" s="256"/>
      <c r="FX26" s="256"/>
      <c r="FY26" s="256"/>
      <c r="FZ26" s="256"/>
      <c r="GA26" s="256"/>
      <c r="GB26" s="256"/>
      <c r="GC26" s="256"/>
      <c r="GD26" s="256"/>
      <c r="GE26" s="256"/>
      <c r="GF26" s="256"/>
      <c r="GG26" s="256"/>
      <c r="GH26" s="256"/>
      <c r="GI26" s="256"/>
      <c r="GJ26" s="256"/>
      <c r="GK26" s="256"/>
      <c r="GL26" s="256"/>
      <c r="GM26" s="256"/>
      <c r="GN26" s="256"/>
      <c r="GO26" s="256"/>
      <c r="GP26" s="256"/>
      <c r="GQ26" s="256"/>
      <c r="GR26" s="256"/>
      <c r="GS26" s="256"/>
      <c r="GT26" s="256"/>
      <c r="GU26" s="256"/>
      <c r="GV26" s="256"/>
      <c r="GW26" s="256"/>
      <c r="GX26" s="256"/>
      <c r="GY26" s="256"/>
      <c r="GZ26" s="256"/>
      <c r="HA26" s="256"/>
      <c r="HB26" s="256"/>
      <c r="HC26" s="256"/>
      <c r="HD26" s="256"/>
      <c r="HE26" s="256"/>
      <c r="HF26" s="256"/>
      <c r="HG26" s="256"/>
      <c r="HH26" s="256"/>
      <c r="HI26" s="256"/>
      <c r="HJ26" s="256"/>
    </row>
    <row r="27" spans="1:218" ht="15.6">
      <c r="A27" s="280">
        <f t="shared" si="2"/>
        <v>19</v>
      </c>
      <c r="B27" s="253" t="s">
        <v>842</v>
      </c>
      <c r="C27" s="84" t="s">
        <v>773</v>
      </c>
      <c r="D27" s="56">
        <v>1390.9</v>
      </c>
      <c r="E27" s="192"/>
      <c r="F27" s="181">
        <f t="shared" si="1"/>
        <v>0</v>
      </c>
      <c r="G27" s="254" t="s">
        <v>805</v>
      </c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ht="15.6">
      <c r="A28" s="280">
        <f t="shared" si="2"/>
        <v>20</v>
      </c>
      <c r="B28" s="253" t="s">
        <v>843</v>
      </c>
      <c r="C28" s="39" t="s">
        <v>773</v>
      </c>
      <c r="D28" s="109">
        <v>1390.9</v>
      </c>
      <c r="E28" s="192"/>
      <c r="F28" s="181">
        <f t="shared" si="1"/>
        <v>0</v>
      </c>
      <c r="G28" s="254" t="s">
        <v>805</v>
      </c>
      <c r="H28" s="90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s="55" customFormat="1" ht="15.6">
      <c r="A29" s="279">
        <f t="shared" si="2"/>
        <v>21</v>
      </c>
      <c r="B29" s="255" t="s">
        <v>897</v>
      </c>
      <c r="C29" s="84" t="s">
        <v>773</v>
      </c>
      <c r="D29" s="56">
        <v>150</v>
      </c>
      <c r="E29" s="192"/>
      <c r="F29" s="181">
        <f t="shared" si="1"/>
        <v>0</v>
      </c>
      <c r="G29" s="254" t="s">
        <v>805</v>
      </c>
      <c r="H29" s="90"/>
    </row>
    <row r="30" spans="1:218" s="55" customFormat="1" ht="15.6">
      <c r="A30" s="279">
        <f t="shared" si="2"/>
        <v>22</v>
      </c>
      <c r="B30" s="255" t="s">
        <v>821</v>
      </c>
      <c r="C30" s="84" t="s">
        <v>773</v>
      </c>
      <c r="D30" s="88">
        <v>4111.2</v>
      </c>
      <c r="E30" s="192"/>
      <c r="F30" s="181">
        <f t="shared" si="1"/>
        <v>0</v>
      </c>
      <c r="G30" s="254" t="s">
        <v>805</v>
      </c>
    </row>
    <row r="31" spans="1:218" s="55" customFormat="1" ht="15.6">
      <c r="A31" s="279">
        <f t="shared" si="2"/>
        <v>23</v>
      </c>
      <c r="B31" s="8" t="s">
        <v>844</v>
      </c>
      <c r="C31" s="84" t="s">
        <v>773</v>
      </c>
      <c r="D31" s="56">
        <v>4.7</v>
      </c>
      <c r="E31" s="192"/>
      <c r="F31" s="181">
        <f t="shared" si="1"/>
        <v>0</v>
      </c>
      <c r="G31" s="254" t="s">
        <v>805</v>
      </c>
    </row>
    <row r="32" spans="1:218" s="258" customFormat="1">
      <c r="A32" s="279">
        <f t="shared" si="2"/>
        <v>24</v>
      </c>
      <c r="B32" s="8" t="s">
        <v>822</v>
      </c>
      <c r="C32" s="84" t="s">
        <v>832</v>
      </c>
      <c r="D32" s="56">
        <v>3974.6</v>
      </c>
      <c r="E32" s="192"/>
      <c r="F32" s="181">
        <f t="shared" si="1"/>
        <v>0</v>
      </c>
      <c r="G32" s="254" t="s">
        <v>805</v>
      </c>
      <c r="H32" s="90"/>
    </row>
    <row r="33" spans="1:8" s="256" customFormat="1">
      <c r="A33" s="279">
        <f t="shared" si="2"/>
        <v>25</v>
      </c>
      <c r="B33" s="8" t="s">
        <v>845</v>
      </c>
      <c r="C33" s="84" t="s">
        <v>832</v>
      </c>
      <c r="D33" s="52">
        <v>62.6</v>
      </c>
      <c r="E33" s="192"/>
      <c r="F33" s="181">
        <f t="shared" si="1"/>
        <v>0</v>
      </c>
      <c r="G33" s="254" t="s">
        <v>805</v>
      </c>
    </row>
    <row r="34" spans="1:8" s="256" customFormat="1">
      <c r="A34" s="279">
        <f t="shared" si="2"/>
        <v>26</v>
      </c>
      <c r="B34" s="8" t="s">
        <v>846</v>
      </c>
      <c r="C34" s="84" t="s">
        <v>27</v>
      </c>
      <c r="D34" s="88">
        <v>708</v>
      </c>
      <c r="E34" s="192"/>
      <c r="F34" s="181">
        <f t="shared" si="1"/>
        <v>0</v>
      </c>
      <c r="G34" s="254" t="s">
        <v>805</v>
      </c>
      <c r="H34" s="90"/>
    </row>
    <row r="35" spans="1:8" s="256" customFormat="1">
      <c r="A35" s="113" t="s">
        <v>565</v>
      </c>
      <c r="B35" s="8" t="s">
        <v>847</v>
      </c>
      <c r="C35" s="84" t="s">
        <v>27</v>
      </c>
      <c r="D35" s="88">
        <v>710.12399999999991</v>
      </c>
      <c r="E35" s="192"/>
      <c r="F35" s="181">
        <f t="shared" si="1"/>
        <v>0</v>
      </c>
      <c r="G35" s="254" t="s">
        <v>915</v>
      </c>
    </row>
    <row r="36" spans="1:8" s="256" customFormat="1">
      <c r="A36" s="277">
        <f>A34+1</f>
        <v>27</v>
      </c>
      <c r="B36" s="8" t="s">
        <v>848</v>
      </c>
      <c r="C36" s="51" t="s">
        <v>27</v>
      </c>
      <c r="D36" s="56">
        <v>708</v>
      </c>
      <c r="E36" s="192"/>
      <c r="F36" s="181">
        <f t="shared" si="1"/>
        <v>0</v>
      </c>
      <c r="G36" s="254" t="s">
        <v>805</v>
      </c>
      <c r="H36" s="90"/>
    </row>
    <row r="37" spans="1:8" s="256" customFormat="1">
      <c r="A37" s="279">
        <f>A36+1</f>
        <v>28</v>
      </c>
      <c r="B37" s="8" t="s">
        <v>849</v>
      </c>
      <c r="C37" s="84" t="s">
        <v>27</v>
      </c>
      <c r="D37" s="88">
        <v>708</v>
      </c>
      <c r="E37" s="192"/>
      <c r="F37" s="181">
        <f t="shared" si="1"/>
        <v>0</v>
      </c>
      <c r="G37" s="254" t="s">
        <v>805</v>
      </c>
    </row>
    <row r="38" spans="1:8" s="256" customFormat="1">
      <c r="A38" s="279">
        <f>A37+1</f>
        <v>29</v>
      </c>
      <c r="B38" s="8" t="s">
        <v>898</v>
      </c>
      <c r="C38" s="84" t="s">
        <v>27</v>
      </c>
      <c r="D38" s="88">
        <v>15</v>
      </c>
      <c r="E38" s="192"/>
      <c r="F38" s="181">
        <f t="shared" si="1"/>
        <v>0</v>
      </c>
      <c r="G38" s="254" t="s">
        <v>805</v>
      </c>
      <c r="H38" s="90"/>
    </row>
    <row r="39" spans="1:8">
      <c r="A39" s="113" t="s">
        <v>569</v>
      </c>
      <c r="B39" s="8" t="s">
        <v>823</v>
      </c>
      <c r="C39" s="84" t="s">
        <v>27</v>
      </c>
      <c r="D39" s="88">
        <v>14.984999999999999</v>
      </c>
      <c r="E39" s="192"/>
      <c r="F39" s="181">
        <f t="shared" si="1"/>
        <v>0</v>
      </c>
      <c r="G39" s="254" t="s">
        <v>915</v>
      </c>
    </row>
    <row r="40" spans="1:8">
      <c r="A40" s="277">
        <f>A38+1</f>
        <v>30</v>
      </c>
      <c r="B40" s="8" t="s">
        <v>850</v>
      </c>
      <c r="C40" s="51" t="s">
        <v>27</v>
      </c>
      <c r="D40" s="56">
        <v>15</v>
      </c>
      <c r="E40" s="192"/>
      <c r="F40" s="181">
        <f t="shared" si="1"/>
        <v>0</v>
      </c>
      <c r="G40" s="254" t="s">
        <v>805</v>
      </c>
      <c r="H40" s="90"/>
    </row>
    <row r="41" spans="1:8">
      <c r="A41" s="279">
        <f>A40+1</f>
        <v>31</v>
      </c>
      <c r="B41" s="8" t="s">
        <v>851</v>
      </c>
      <c r="C41" s="84" t="s">
        <v>27</v>
      </c>
      <c r="D41" s="88">
        <v>15</v>
      </c>
      <c r="E41" s="192"/>
      <c r="F41" s="181">
        <f t="shared" si="1"/>
        <v>0</v>
      </c>
      <c r="G41" s="254" t="s">
        <v>805</v>
      </c>
    </row>
    <row r="42" spans="1:8">
      <c r="A42" s="277"/>
      <c r="B42" s="288" t="s">
        <v>852</v>
      </c>
      <c r="C42" s="281"/>
      <c r="D42" s="282"/>
      <c r="E42" s="192"/>
      <c r="F42" s="181"/>
      <c r="G42" s="254" t="s">
        <v>805</v>
      </c>
      <c r="H42" s="90"/>
    </row>
    <row r="43" spans="1:8" s="55" customFormat="1" ht="15.6">
      <c r="A43" s="277">
        <f>A41+1</f>
        <v>32</v>
      </c>
      <c r="B43" s="259" t="s">
        <v>853</v>
      </c>
      <c r="C43" s="51" t="s">
        <v>773</v>
      </c>
      <c r="D43" s="52">
        <v>1.1200000000000001</v>
      </c>
      <c r="E43" s="192"/>
      <c r="F43" s="181">
        <f t="shared" si="1"/>
        <v>0</v>
      </c>
      <c r="G43" s="254" t="s">
        <v>805</v>
      </c>
    </row>
    <row r="44" spans="1:8" s="55" customFormat="1" ht="15.6">
      <c r="A44" s="277">
        <f>A43+1</f>
        <v>33</v>
      </c>
      <c r="B44" s="259" t="s">
        <v>854</v>
      </c>
      <c r="C44" s="51" t="s">
        <v>773</v>
      </c>
      <c r="D44" s="52">
        <v>2.97</v>
      </c>
      <c r="E44" s="192"/>
      <c r="F44" s="181">
        <f t="shared" si="1"/>
        <v>0</v>
      </c>
      <c r="G44" s="254" t="s">
        <v>805</v>
      </c>
      <c r="H44" s="90"/>
    </row>
    <row r="45" spans="1:8" ht="15.6">
      <c r="A45" s="277">
        <f>A44+1</f>
        <v>34</v>
      </c>
      <c r="B45" s="259" t="s">
        <v>855</v>
      </c>
      <c r="C45" s="51" t="s">
        <v>773</v>
      </c>
      <c r="D45" s="52">
        <v>5.92</v>
      </c>
      <c r="E45" s="192"/>
      <c r="F45" s="181">
        <f t="shared" si="1"/>
        <v>0</v>
      </c>
      <c r="G45" s="254" t="s">
        <v>805</v>
      </c>
    </row>
    <row r="46" spans="1:8" ht="15.6">
      <c r="A46" s="277">
        <f>A45+1</f>
        <v>35</v>
      </c>
      <c r="B46" s="259" t="s">
        <v>856</v>
      </c>
      <c r="C46" s="51" t="s">
        <v>773</v>
      </c>
      <c r="D46" s="52">
        <v>1.44</v>
      </c>
      <c r="E46" s="192"/>
      <c r="F46" s="181">
        <f t="shared" si="1"/>
        <v>0</v>
      </c>
      <c r="G46" s="254" t="s">
        <v>805</v>
      </c>
      <c r="H46" s="90"/>
    </row>
    <row r="47" spans="1:8">
      <c r="A47" s="277">
        <f>A46+1</f>
        <v>36</v>
      </c>
      <c r="B47" s="257" t="s">
        <v>857</v>
      </c>
      <c r="C47" s="51" t="s">
        <v>28</v>
      </c>
      <c r="D47" s="275">
        <v>1</v>
      </c>
      <c r="E47" s="192"/>
      <c r="F47" s="181">
        <f t="shared" si="1"/>
        <v>0</v>
      </c>
      <c r="G47" s="254" t="s">
        <v>805</v>
      </c>
    </row>
    <row r="48" spans="1:8">
      <c r="A48" s="277" t="s">
        <v>352</v>
      </c>
      <c r="B48" s="257" t="s">
        <v>858</v>
      </c>
      <c r="C48" s="51" t="s">
        <v>28</v>
      </c>
      <c r="D48" s="56">
        <v>1</v>
      </c>
      <c r="E48" s="192"/>
      <c r="F48" s="181">
        <f t="shared" si="1"/>
        <v>0</v>
      </c>
      <c r="G48" s="254" t="s">
        <v>915</v>
      </c>
      <c r="H48" s="90"/>
    </row>
    <row r="49" spans="1:8">
      <c r="A49" s="277">
        <f>A47+1</f>
        <v>37</v>
      </c>
      <c r="B49" s="253" t="s">
        <v>859</v>
      </c>
      <c r="C49" s="84" t="s">
        <v>28</v>
      </c>
      <c r="D49" s="109">
        <v>1</v>
      </c>
      <c r="E49" s="192"/>
      <c r="F49" s="181">
        <f t="shared" si="1"/>
        <v>0</v>
      </c>
      <c r="G49" s="254" t="s">
        <v>805</v>
      </c>
    </row>
    <row r="50" spans="1:8" ht="15.6">
      <c r="A50" s="277">
        <f>A49+1</f>
        <v>38</v>
      </c>
      <c r="B50" s="257" t="s">
        <v>860</v>
      </c>
      <c r="C50" s="84" t="s">
        <v>777</v>
      </c>
      <c r="D50" s="275">
        <v>55</v>
      </c>
      <c r="E50" s="192"/>
      <c r="F50" s="181">
        <f t="shared" si="1"/>
        <v>0</v>
      </c>
      <c r="G50" s="254" t="s">
        <v>805</v>
      </c>
      <c r="H50" s="90"/>
    </row>
    <row r="51" spans="1:8" s="55" customFormat="1" ht="15.6">
      <c r="A51" s="279">
        <f>A50+1</f>
        <v>39</v>
      </c>
      <c r="B51" s="8" t="s">
        <v>861</v>
      </c>
      <c r="C51" s="84" t="s">
        <v>777</v>
      </c>
      <c r="D51" s="283">
        <v>7.5</v>
      </c>
      <c r="E51" s="192"/>
      <c r="F51" s="181">
        <f t="shared" si="1"/>
        <v>0</v>
      </c>
      <c r="G51" s="254" t="s">
        <v>805</v>
      </c>
    </row>
    <row r="52" spans="1:8" s="55" customFormat="1">
      <c r="A52" s="279">
        <f>A51+1</f>
        <v>40</v>
      </c>
      <c r="B52" s="8" t="s">
        <v>824</v>
      </c>
      <c r="C52" s="84" t="s">
        <v>28</v>
      </c>
      <c r="D52" s="275">
        <v>1</v>
      </c>
      <c r="E52" s="192"/>
      <c r="F52" s="181">
        <f t="shared" si="1"/>
        <v>0</v>
      </c>
      <c r="G52" s="254" t="s">
        <v>805</v>
      </c>
      <c r="H52" s="90"/>
    </row>
    <row r="53" spans="1:8">
      <c r="A53" s="82" t="s">
        <v>581</v>
      </c>
      <c r="B53" s="8" t="s">
        <v>825</v>
      </c>
      <c r="C53" s="84" t="s">
        <v>28</v>
      </c>
      <c r="D53" s="88">
        <v>1</v>
      </c>
      <c r="E53" s="192"/>
      <c r="F53" s="181">
        <f t="shared" si="1"/>
        <v>0</v>
      </c>
      <c r="G53" s="254" t="s">
        <v>915</v>
      </c>
    </row>
    <row r="54" spans="1:8">
      <c r="A54" s="279">
        <f>A52+1</f>
        <v>41</v>
      </c>
      <c r="B54" s="8" t="s">
        <v>807</v>
      </c>
      <c r="C54" s="84" t="s">
        <v>28</v>
      </c>
      <c r="D54" s="275">
        <v>1</v>
      </c>
      <c r="E54" s="192"/>
      <c r="F54" s="181">
        <f t="shared" si="1"/>
        <v>0</v>
      </c>
      <c r="G54" s="254" t="s">
        <v>805</v>
      </c>
      <c r="H54" s="90"/>
    </row>
    <row r="55" spans="1:8" s="55" customFormat="1">
      <c r="A55" s="82" t="s">
        <v>582</v>
      </c>
      <c r="B55" s="8" t="s">
        <v>808</v>
      </c>
      <c r="C55" s="84" t="s">
        <v>28</v>
      </c>
      <c r="D55" s="88">
        <v>1</v>
      </c>
      <c r="E55" s="192"/>
      <c r="F55" s="181">
        <f t="shared" si="1"/>
        <v>0</v>
      </c>
      <c r="G55" s="254" t="s">
        <v>915</v>
      </c>
    </row>
    <row r="56" spans="1:8" s="55" customFormat="1">
      <c r="A56" s="277">
        <f>A54+1</f>
        <v>42</v>
      </c>
      <c r="B56" s="257" t="s">
        <v>862</v>
      </c>
      <c r="C56" s="51" t="s">
        <v>68</v>
      </c>
      <c r="D56" s="275">
        <v>2</v>
      </c>
      <c r="E56" s="192"/>
      <c r="F56" s="181">
        <f t="shared" si="1"/>
        <v>0</v>
      </c>
      <c r="G56" s="254" t="s">
        <v>805</v>
      </c>
      <c r="H56" s="90"/>
    </row>
    <row r="57" spans="1:8" s="55" customFormat="1">
      <c r="A57" s="49" t="s">
        <v>583</v>
      </c>
      <c r="B57" s="257" t="s">
        <v>863</v>
      </c>
      <c r="C57" s="51" t="s">
        <v>68</v>
      </c>
      <c r="D57" s="56">
        <v>2</v>
      </c>
      <c r="E57" s="192"/>
      <c r="F57" s="181">
        <f t="shared" si="1"/>
        <v>0</v>
      </c>
      <c r="G57" s="254" t="s">
        <v>804</v>
      </c>
    </row>
    <row r="58" spans="1:8" s="55" customFormat="1">
      <c r="A58" s="277">
        <f>A56+1</f>
        <v>43</v>
      </c>
      <c r="B58" s="257" t="s">
        <v>864</v>
      </c>
      <c r="C58" s="51" t="s">
        <v>68</v>
      </c>
      <c r="D58" s="275">
        <v>2</v>
      </c>
      <c r="E58" s="192"/>
      <c r="F58" s="181">
        <f t="shared" si="1"/>
        <v>0</v>
      </c>
      <c r="G58" s="254" t="s">
        <v>805</v>
      </c>
      <c r="H58" s="90"/>
    </row>
    <row r="59" spans="1:8" s="55" customFormat="1">
      <c r="A59" s="49" t="s">
        <v>584</v>
      </c>
      <c r="B59" s="257" t="s">
        <v>865</v>
      </c>
      <c r="C59" s="51" t="s">
        <v>68</v>
      </c>
      <c r="D59" s="56">
        <v>2</v>
      </c>
      <c r="E59" s="192"/>
      <c r="F59" s="181">
        <f t="shared" si="1"/>
        <v>0</v>
      </c>
      <c r="G59" s="254" t="s">
        <v>804</v>
      </c>
    </row>
    <row r="60" spans="1:8" s="55" customFormat="1">
      <c r="A60" s="277">
        <f>A58+1</f>
        <v>44</v>
      </c>
      <c r="B60" s="257" t="s">
        <v>809</v>
      </c>
      <c r="C60" s="51" t="s">
        <v>68</v>
      </c>
      <c r="D60" s="275">
        <v>1</v>
      </c>
      <c r="E60" s="192"/>
      <c r="F60" s="181">
        <f t="shared" si="1"/>
        <v>0</v>
      </c>
      <c r="G60" s="254" t="s">
        <v>805</v>
      </c>
      <c r="H60" s="90"/>
    </row>
    <row r="61" spans="1:8" s="55" customFormat="1">
      <c r="A61" s="49" t="s">
        <v>585</v>
      </c>
      <c r="B61" s="257" t="s">
        <v>810</v>
      </c>
      <c r="C61" s="51" t="s">
        <v>68</v>
      </c>
      <c r="D61" s="56">
        <v>1</v>
      </c>
      <c r="E61" s="192"/>
      <c r="F61" s="181">
        <f t="shared" si="1"/>
        <v>0</v>
      </c>
      <c r="G61" s="254" t="s">
        <v>915</v>
      </c>
      <c r="H61" s="90"/>
    </row>
    <row r="62" spans="1:8" s="55" customFormat="1">
      <c r="A62" s="49" t="s">
        <v>889</v>
      </c>
      <c r="B62" s="257" t="s">
        <v>811</v>
      </c>
      <c r="C62" s="84" t="s">
        <v>68</v>
      </c>
      <c r="D62" s="88">
        <v>1</v>
      </c>
      <c r="E62" s="192"/>
      <c r="F62" s="181">
        <f t="shared" si="1"/>
        <v>0</v>
      </c>
      <c r="G62" s="254" t="s">
        <v>804</v>
      </c>
    </row>
    <row r="63" spans="1:8" s="55" customFormat="1">
      <c r="A63" s="280">
        <f>A60+1</f>
        <v>45</v>
      </c>
      <c r="B63" s="257" t="s">
        <v>826</v>
      </c>
      <c r="C63" s="51" t="s">
        <v>19</v>
      </c>
      <c r="D63" s="80">
        <v>0.1298</v>
      </c>
      <c r="E63" s="192"/>
      <c r="F63" s="181">
        <f t="shared" si="1"/>
        <v>0</v>
      </c>
      <c r="G63" s="254" t="s">
        <v>805</v>
      </c>
      <c r="H63" s="90"/>
    </row>
    <row r="64" spans="1:8" s="55" customFormat="1">
      <c r="A64" s="280">
        <f>A63+1</f>
        <v>46</v>
      </c>
      <c r="B64" s="257" t="s">
        <v>890</v>
      </c>
      <c r="C64" s="51" t="s">
        <v>19</v>
      </c>
      <c r="D64" s="80">
        <v>3.44E-2</v>
      </c>
      <c r="E64" s="192"/>
      <c r="F64" s="181">
        <f t="shared" si="1"/>
        <v>0</v>
      </c>
      <c r="G64" s="254" t="s">
        <v>805</v>
      </c>
    </row>
    <row r="65" spans="1:8" s="55" customFormat="1">
      <c r="A65" s="279">
        <f>A64+1</f>
        <v>47</v>
      </c>
      <c r="B65" s="8" t="s">
        <v>899</v>
      </c>
      <c r="C65" s="84" t="s">
        <v>69</v>
      </c>
      <c r="D65" s="109">
        <v>4.05</v>
      </c>
      <c r="E65" s="192"/>
      <c r="F65" s="181">
        <f t="shared" si="1"/>
        <v>0</v>
      </c>
      <c r="G65" s="254" t="s">
        <v>805</v>
      </c>
      <c r="H65" s="90"/>
    </row>
    <row r="66" spans="1:8" s="55" customFormat="1">
      <c r="A66" s="280">
        <f>A65+1</f>
        <v>48</v>
      </c>
      <c r="B66" s="257" t="s">
        <v>900</v>
      </c>
      <c r="C66" s="51" t="s">
        <v>19</v>
      </c>
      <c r="D66" s="80">
        <v>9.35E-2</v>
      </c>
      <c r="E66" s="192"/>
      <c r="F66" s="181">
        <f t="shared" si="1"/>
        <v>0</v>
      </c>
      <c r="G66" s="254" t="s">
        <v>805</v>
      </c>
    </row>
    <row r="67" spans="1:8" s="55" customFormat="1">
      <c r="A67" s="43" t="s">
        <v>589</v>
      </c>
      <c r="B67" s="257" t="s">
        <v>866</v>
      </c>
      <c r="C67" s="51" t="s">
        <v>28</v>
      </c>
      <c r="D67" s="88">
        <v>1</v>
      </c>
      <c r="E67" s="192"/>
      <c r="F67" s="181">
        <f t="shared" si="1"/>
        <v>0</v>
      </c>
      <c r="G67" s="254" t="s">
        <v>804</v>
      </c>
      <c r="H67" s="90"/>
    </row>
    <row r="68" spans="1:8" s="55" customFormat="1">
      <c r="A68" s="280">
        <f>A66+1</f>
        <v>49</v>
      </c>
      <c r="B68" s="257" t="s">
        <v>901</v>
      </c>
      <c r="C68" s="51" t="s">
        <v>19</v>
      </c>
      <c r="D68" s="80">
        <v>1.0620000000000001</v>
      </c>
      <c r="E68" s="192"/>
      <c r="F68" s="181">
        <f t="shared" si="1"/>
        <v>0</v>
      </c>
      <c r="G68" s="254" t="s">
        <v>805</v>
      </c>
    </row>
    <row r="69" spans="1:8" s="55" customFormat="1">
      <c r="A69" s="43" t="s">
        <v>590</v>
      </c>
      <c r="B69" s="257" t="s">
        <v>867</v>
      </c>
      <c r="C69" s="51" t="s">
        <v>28</v>
      </c>
      <c r="D69" s="88">
        <v>2</v>
      </c>
      <c r="E69" s="192"/>
      <c r="F69" s="181">
        <f t="shared" si="1"/>
        <v>0</v>
      </c>
      <c r="G69" s="254" t="s">
        <v>804</v>
      </c>
      <c r="H69" s="90"/>
    </row>
    <row r="70" spans="1:8" s="55" customFormat="1">
      <c r="A70" s="280">
        <f>A68+1</f>
        <v>50</v>
      </c>
      <c r="B70" s="257" t="s">
        <v>902</v>
      </c>
      <c r="C70" s="51" t="s">
        <v>19</v>
      </c>
      <c r="D70" s="80">
        <v>1.0620000000000001</v>
      </c>
      <c r="E70" s="192"/>
      <c r="F70" s="181">
        <f t="shared" si="1"/>
        <v>0</v>
      </c>
      <c r="G70" s="254" t="s">
        <v>805</v>
      </c>
    </row>
    <row r="71" spans="1:8" s="55" customFormat="1">
      <c r="A71" s="43" t="s">
        <v>591</v>
      </c>
      <c r="B71" s="257" t="s">
        <v>868</v>
      </c>
      <c r="C71" s="51" t="s">
        <v>28</v>
      </c>
      <c r="D71" s="88">
        <v>2</v>
      </c>
      <c r="E71" s="192"/>
      <c r="F71" s="181">
        <f t="shared" si="1"/>
        <v>0</v>
      </c>
      <c r="G71" s="254" t="s">
        <v>804</v>
      </c>
      <c r="H71" s="90"/>
    </row>
    <row r="72" spans="1:8" s="55" customFormat="1">
      <c r="A72" s="280">
        <f>A70+1</f>
        <v>51</v>
      </c>
      <c r="B72" s="257" t="s">
        <v>903</v>
      </c>
      <c r="C72" s="51" t="s">
        <v>19</v>
      </c>
      <c r="D72" s="80">
        <v>3.2000000000000001E-2</v>
      </c>
      <c r="E72" s="192"/>
      <c r="F72" s="181">
        <f t="shared" ref="F72:F111" si="3">D72*E72</f>
        <v>0</v>
      </c>
      <c r="G72" s="254" t="s">
        <v>805</v>
      </c>
    </row>
    <row r="73" spans="1:8" s="55" customFormat="1">
      <c r="A73" s="43" t="s">
        <v>593</v>
      </c>
      <c r="B73" s="257" t="s">
        <v>869</v>
      </c>
      <c r="C73" s="51" t="s">
        <v>28</v>
      </c>
      <c r="D73" s="88">
        <v>1</v>
      </c>
      <c r="E73" s="192"/>
      <c r="F73" s="181">
        <f t="shared" si="3"/>
        <v>0</v>
      </c>
      <c r="G73" s="254" t="s">
        <v>804</v>
      </c>
      <c r="H73" s="90"/>
    </row>
    <row r="74" spans="1:8" s="55" customFormat="1">
      <c r="A74" s="280">
        <f>A72+1</f>
        <v>52</v>
      </c>
      <c r="B74" s="257" t="s">
        <v>904</v>
      </c>
      <c r="C74" s="51" t="s">
        <v>19</v>
      </c>
      <c r="D74" s="80">
        <v>1.2999999999999999E-2</v>
      </c>
      <c r="E74" s="192"/>
      <c r="F74" s="181">
        <f t="shared" si="3"/>
        <v>0</v>
      </c>
      <c r="G74" s="254" t="s">
        <v>805</v>
      </c>
    </row>
    <row r="75" spans="1:8" s="55" customFormat="1">
      <c r="A75" s="43" t="s">
        <v>600</v>
      </c>
      <c r="B75" s="257" t="s">
        <v>870</v>
      </c>
      <c r="C75" s="51" t="s">
        <v>28</v>
      </c>
      <c r="D75" s="88">
        <v>1</v>
      </c>
      <c r="E75" s="192"/>
      <c r="F75" s="181">
        <f t="shared" si="3"/>
        <v>0</v>
      </c>
      <c r="G75" s="254" t="s">
        <v>804</v>
      </c>
      <c r="H75" s="90"/>
    </row>
    <row r="76" spans="1:8" s="55" customFormat="1">
      <c r="A76" s="280">
        <f>A74+1</f>
        <v>53</v>
      </c>
      <c r="B76" s="257" t="s">
        <v>905</v>
      </c>
      <c r="C76" s="51" t="s">
        <v>19</v>
      </c>
      <c r="D76" s="80">
        <v>4.3999999999999997E-2</v>
      </c>
      <c r="E76" s="192"/>
      <c r="F76" s="181">
        <f t="shared" si="3"/>
        <v>0</v>
      </c>
      <c r="G76" s="254" t="s">
        <v>805</v>
      </c>
    </row>
    <row r="77" spans="1:8" s="55" customFormat="1">
      <c r="A77" s="43" t="s">
        <v>606</v>
      </c>
      <c r="B77" s="257" t="s">
        <v>871</v>
      </c>
      <c r="C77" s="51" t="s">
        <v>28</v>
      </c>
      <c r="D77" s="88">
        <v>4</v>
      </c>
      <c r="E77" s="192"/>
      <c r="F77" s="181">
        <f t="shared" si="3"/>
        <v>0</v>
      </c>
      <c r="G77" s="254" t="s">
        <v>804</v>
      </c>
      <c r="H77" s="90"/>
    </row>
    <row r="78" spans="1:8" s="55" customFormat="1">
      <c r="A78" s="280">
        <f>A76+1</f>
        <v>54</v>
      </c>
      <c r="B78" s="257" t="s">
        <v>906</v>
      </c>
      <c r="C78" s="51" t="s">
        <v>19</v>
      </c>
      <c r="D78" s="80">
        <v>8.0000000000000002E-3</v>
      </c>
      <c r="E78" s="192"/>
      <c r="F78" s="181">
        <f t="shared" si="3"/>
        <v>0</v>
      </c>
      <c r="G78" s="254" t="s">
        <v>805</v>
      </c>
    </row>
    <row r="79" spans="1:8" s="55" customFormat="1">
      <c r="A79" s="43" t="s">
        <v>608</v>
      </c>
      <c r="B79" s="257" t="s">
        <v>827</v>
      </c>
      <c r="C79" s="51" t="s">
        <v>28</v>
      </c>
      <c r="D79" s="88">
        <v>1</v>
      </c>
      <c r="E79" s="192"/>
      <c r="F79" s="181">
        <f t="shared" si="3"/>
        <v>0</v>
      </c>
      <c r="G79" s="254" t="s">
        <v>804</v>
      </c>
      <c r="H79" s="90"/>
    </row>
    <row r="80" spans="1:8" s="55" customFormat="1">
      <c r="A80" s="280">
        <f>A78+1</f>
        <v>55</v>
      </c>
      <c r="B80" s="257" t="s">
        <v>907</v>
      </c>
      <c r="C80" s="51" t="s">
        <v>19</v>
      </c>
      <c r="D80" s="80">
        <v>0.14000000000000001</v>
      </c>
      <c r="E80" s="192"/>
      <c r="F80" s="181">
        <f t="shared" si="3"/>
        <v>0</v>
      </c>
      <c r="G80" s="254" t="s">
        <v>805</v>
      </c>
    </row>
    <row r="81" spans="1:8" s="55" customFormat="1">
      <c r="A81" s="43" t="s">
        <v>363</v>
      </c>
      <c r="B81" s="257" t="s">
        <v>872</v>
      </c>
      <c r="C81" s="51" t="s">
        <v>28</v>
      </c>
      <c r="D81" s="88">
        <v>2</v>
      </c>
      <c r="E81" s="192"/>
      <c r="F81" s="181">
        <f t="shared" si="3"/>
        <v>0</v>
      </c>
      <c r="G81" s="254" t="s">
        <v>804</v>
      </c>
      <c r="H81" s="90"/>
    </row>
    <row r="82" spans="1:8" s="55" customFormat="1">
      <c r="A82" s="280">
        <f>A80+1</f>
        <v>56</v>
      </c>
      <c r="B82" s="257" t="s">
        <v>908</v>
      </c>
      <c r="C82" s="51" t="s">
        <v>19</v>
      </c>
      <c r="D82" s="80">
        <v>1.2999999999999999E-3</v>
      </c>
      <c r="E82" s="192"/>
      <c r="F82" s="181">
        <f t="shared" si="3"/>
        <v>0</v>
      </c>
      <c r="G82" s="254" t="s">
        <v>805</v>
      </c>
    </row>
    <row r="83" spans="1:8" s="55" customFormat="1">
      <c r="A83" s="43" t="s">
        <v>366</v>
      </c>
      <c r="B83" s="257" t="s">
        <v>873</v>
      </c>
      <c r="C83" s="51" t="s">
        <v>28</v>
      </c>
      <c r="D83" s="88">
        <v>1</v>
      </c>
      <c r="E83" s="192"/>
      <c r="F83" s="181">
        <f t="shared" si="3"/>
        <v>0</v>
      </c>
      <c r="G83" s="254" t="s">
        <v>804</v>
      </c>
    </row>
    <row r="84" spans="1:8" s="55" customFormat="1">
      <c r="A84" s="280">
        <f>A82+1</f>
        <v>57</v>
      </c>
      <c r="B84" s="257" t="s">
        <v>874</v>
      </c>
      <c r="C84" s="51" t="s">
        <v>23</v>
      </c>
      <c r="D84" s="284">
        <v>3.6749999999999998E-2</v>
      </c>
      <c r="E84" s="192"/>
      <c r="F84" s="181">
        <f t="shared" si="3"/>
        <v>0</v>
      </c>
      <c r="G84" s="254" t="s">
        <v>805</v>
      </c>
      <c r="H84" s="90"/>
    </row>
    <row r="85" spans="1:8" s="55" customFormat="1">
      <c r="A85" s="280">
        <f t="shared" ref="A85:A94" si="4">A84+1</f>
        <v>58</v>
      </c>
      <c r="B85" s="257" t="s">
        <v>875</v>
      </c>
      <c r="C85" s="51" t="s">
        <v>23</v>
      </c>
      <c r="D85" s="284">
        <v>1.35E-2</v>
      </c>
      <c r="E85" s="192"/>
      <c r="F85" s="181">
        <f t="shared" si="3"/>
        <v>0</v>
      </c>
      <c r="G85" s="254" t="s">
        <v>805</v>
      </c>
    </row>
    <row r="86" spans="1:8" s="55" customFormat="1">
      <c r="A86" s="277">
        <f t="shared" si="4"/>
        <v>59</v>
      </c>
      <c r="B86" s="257" t="s">
        <v>909</v>
      </c>
      <c r="C86" s="51" t="s">
        <v>211</v>
      </c>
      <c r="D86" s="56">
        <v>78</v>
      </c>
      <c r="E86" s="192"/>
      <c r="F86" s="181">
        <f t="shared" si="3"/>
        <v>0</v>
      </c>
      <c r="G86" s="254" t="s">
        <v>805</v>
      </c>
      <c r="H86" s="90"/>
    </row>
    <row r="87" spans="1:8" s="55" customFormat="1">
      <c r="A87" s="277">
        <f t="shared" si="4"/>
        <v>60</v>
      </c>
      <c r="B87" s="257" t="s">
        <v>876</v>
      </c>
      <c r="C87" s="51" t="s">
        <v>211</v>
      </c>
      <c r="D87" s="56">
        <v>10</v>
      </c>
      <c r="E87" s="192"/>
      <c r="F87" s="181">
        <f t="shared" si="3"/>
        <v>0</v>
      </c>
      <c r="G87" s="254" t="s">
        <v>805</v>
      </c>
    </row>
    <row r="88" spans="1:8" s="55" customFormat="1">
      <c r="A88" s="280">
        <f t="shared" si="4"/>
        <v>61</v>
      </c>
      <c r="B88" s="257" t="s">
        <v>891</v>
      </c>
      <c r="C88" s="51" t="s">
        <v>211</v>
      </c>
      <c r="D88" s="56">
        <v>78</v>
      </c>
      <c r="E88" s="192"/>
      <c r="F88" s="181">
        <f t="shared" si="3"/>
        <v>0</v>
      </c>
      <c r="G88" s="254" t="s">
        <v>805</v>
      </c>
    </row>
    <row r="89" spans="1:8" s="55" customFormat="1">
      <c r="A89" s="280">
        <f t="shared" si="4"/>
        <v>62</v>
      </c>
      <c r="B89" s="257" t="s">
        <v>828</v>
      </c>
      <c r="C89" s="51" t="s">
        <v>211</v>
      </c>
      <c r="D89" s="56">
        <v>10</v>
      </c>
      <c r="E89" s="192"/>
      <c r="F89" s="181">
        <f t="shared" si="3"/>
        <v>0</v>
      </c>
      <c r="G89" s="254" t="s">
        <v>805</v>
      </c>
    </row>
    <row r="90" spans="1:8" s="55" customFormat="1">
      <c r="A90" s="280">
        <f t="shared" si="4"/>
        <v>63</v>
      </c>
      <c r="B90" s="8" t="s">
        <v>877</v>
      </c>
      <c r="C90" s="84" t="s">
        <v>27</v>
      </c>
      <c r="D90" s="109">
        <v>723</v>
      </c>
      <c r="E90" s="192"/>
      <c r="F90" s="181">
        <f t="shared" si="3"/>
        <v>0</v>
      </c>
      <c r="G90" s="254" t="s">
        <v>805</v>
      </c>
      <c r="H90" s="90"/>
    </row>
    <row r="91" spans="1:8" s="55" customFormat="1">
      <c r="A91" s="277">
        <f t="shared" si="4"/>
        <v>64</v>
      </c>
      <c r="B91" s="259" t="s">
        <v>878</v>
      </c>
      <c r="C91" s="51" t="s">
        <v>211</v>
      </c>
      <c r="D91" s="283">
        <v>1</v>
      </c>
      <c r="E91" s="192"/>
      <c r="F91" s="181">
        <f t="shared" si="3"/>
        <v>0</v>
      </c>
      <c r="G91" s="254" t="s">
        <v>805</v>
      </c>
      <c r="H91" s="90"/>
    </row>
    <row r="92" spans="1:8" s="55" customFormat="1">
      <c r="A92" s="277">
        <f t="shared" si="4"/>
        <v>65</v>
      </c>
      <c r="B92" s="259" t="s">
        <v>879</v>
      </c>
      <c r="C92" s="51" t="s">
        <v>211</v>
      </c>
      <c r="D92" s="283">
        <v>1</v>
      </c>
      <c r="E92" s="192"/>
      <c r="F92" s="181">
        <f t="shared" si="3"/>
        <v>0</v>
      </c>
      <c r="G92" s="254" t="s">
        <v>805</v>
      </c>
      <c r="H92" s="90"/>
    </row>
    <row r="93" spans="1:8" s="55" customFormat="1">
      <c r="A93" s="277">
        <f t="shared" si="4"/>
        <v>66</v>
      </c>
      <c r="B93" s="292" t="s">
        <v>880</v>
      </c>
      <c r="C93" s="51" t="s">
        <v>211</v>
      </c>
      <c r="D93" s="283">
        <v>1</v>
      </c>
      <c r="E93" s="192"/>
      <c r="F93" s="181">
        <f t="shared" si="3"/>
        <v>0</v>
      </c>
      <c r="G93" s="254" t="s">
        <v>805</v>
      </c>
      <c r="H93" s="90"/>
    </row>
    <row r="94" spans="1:8" s="55" customFormat="1">
      <c r="A94" s="277">
        <f t="shared" si="4"/>
        <v>67</v>
      </c>
      <c r="B94" s="257" t="s">
        <v>881</v>
      </c>
      <c r="C94" s="51" t="s">
        <v>27</v>
      </c>
      <c r="D94" s="56">
        <v>30</v>
      </c>
      <c r="E94" s="192"/>
      <c r="F94" s="181">
        <f t="shared" si="3"/>
        <v>0</v>
      </c>
      <c r="G94" s="254" t="s">
        <v>805</v>
      </c>
      <c r="H94" s="90"/>
    </row>
    <row r="95" spans="1:8" s="55" customFormat="1">
      <c r="A95" s="49" t="s">
        <v>628</v>
      </c>
      <c r="B95" s="257" t="s">
        <v>132</v>
      </c>
      <c r="C95" s="51" t="s">
        <v>27</v>
      </c>
      <c r="D95" s="56">
        <v>30.3</v>
      </c>
      <c r="E95" s="192"/>
      <c r="F95" s="181">
        <f t="shared" si="3"/>
        <v>0</v>
      </c>
      <c r="G95" s="254" t="s">
        <v>915</v>
      </c>
      <c r="H95" s="90"/>
    </row>
    <row r="96" spans="1:8" s="55" customFormat="1">
      <c r="A96" s="277">
        <f>A94+1</f>
        <v>68</v>
      </c>
      <c r="B96" s="257" t="s">
        <v>806</v>
      </c>
      <c r="C96" s="51" t="s">
        <v>27</v>
      </c>
      <c r="D96" s="56">
        <v>30</v>
      </c>
      <c r="E96" s="192"/>
      <c r="F96" s="181">
        <f t="shared" si="3"/>
        <v>0</v>
      </c>
      <c r="G96" s="254" t="s">
        <v>805</v>
      </c>
    </row>
    <row r="97" spans="1:8" s="55" customFormat="1">
      <c r="A97" s="277">
        <f>A96+1</f>
        <v>69</v>
      </c>
      <c r="B97" s="289" t="s">
        <v>829</v>
      </c>
      <c r="C97" s="141" t="s">
        <v>49</v>
      </c>
      <c r="D97" s="56">
        <v>40</v>
      </c>
      <c r="E97" s="192"/>
      <c r="F97" s="181">
        <f t="shared" si="3"/>
        <v>0</v>
      </c>
      <c r="G97" s="254" t="s">
        <v>805</v>
      </c>
      <c r="H97" s="90"/>
    </row>
    <row r="98" spans="1:8" s="55" customFormat="1">
      <c r="A98" s="277">
        <f>A97+1</f>
        <v>70</v>
      </c>
      <c r="B98" s="257" t="s">
        <v>882</v>
      </c>
      <c r="C98" s="51" t="s">
        <v>27</v>
      </c>
      <c r="D98" s="275">
        <v>15</v>
      </c>
      <c r="E98" s="192"/>
      <c r="F98" s="181">
        <f t="shared" si="3"/>
        <v>0</v>
      </c>
      <c r="G98" s="254" t="s">
        <v>805</v>
      </c>
      <c r="H98" s="90"/>
    </row>
    <row r="99" spans="1:8" s="55" customFormat="1">
      <c r="A99" s="277">
        <f>A98+1</f>
        <v>71</v>
      </c>
      <c r="B99" s="257" t="s">
        <v>883</v>
      </c>
      <c r="C99" s="51" t="s">
        <v>27</v>
      </c>
      <c r="D99" s="275">
        <v>25</v>
      </c>
      <c r="E99" s="192"/>
      <c r="F99" s="181">
        <f t="shared" si="3"/>
        <v>0</v>
      </c>
      <c r="G99" s="254" t="s">
        <v>805</v>
      </c>
      <c r="H99" s="90"/>
    </row>
    <row r="100" spans="1:8" s="55" customFormat="1">
      <c r="A100" s="49"/>
      <c r="B100" s="290" t="s">
        <v>910</v>
      </c>
      <c r="C100" s="51"/>
      <c r="D100" s="52"/>
      <c r="E100" s="192"/>
      <c r="F100" s="181"/>
      <c r="G100" s="254" t="s">
        <v>805</v>
      </c>
      <c r="H100" s="90"/>
    </row>
    <row r="101" spans="1:8" s="55" customFormat="1" ht="15.6">
      <c r="A101" s="277">
        <f>A99+1</f>
        <v>72</v>
      </c>
      <c r="B101" s="259" t="s">
        <v>853</v>
      </c>
      <c r="C101" s="51" t="s">
        <v>773</v>
      </c>
      <c r="D101" s="56">
        <v>0.4</v>
      </c>
      <c r="E101" s="192"/>
      <c r="F101" s="181">
        <f t="shared" si="3"/>
        <v>0</v>
      </c>
      <c r="G101" s="254" t="s">
        <v>805</v>
      </c>
      <c r="H101" s="90"/>
    </row>
    <row r="102" spans="1:8" s="55" customFormat="1" ht="15.6">
      <c r="A102" s="277">
        <f>A101+1</f>
        <v>73</v>
      </c>
      <c r="B102" s="259" t="s">
        <v>911</v>
      </c>
      <c r="C102" s="51" t="s">
        <v>773</v>
      </c>
      <c r="D102" s="56">
        <v>4.9000000000000004</v>
      </c>
      <c r="E102" s="192"/>
      <c r="F102" s="181">
        <f t="shared" si="3"/>
        <v>0</v>
      </c>
      <c r="G102" s="254" t="s">
        <v>805</v>
      </c>
      <c r="H102" s="90"/>
    </row>
    <row r="103" spans="1:8" s="55" customFormat="1">
      <c r="A103" s="43"/>
      <c r="B103" s="290" t="s">
        <v>892</v>
      </c>
      <c r="C103" s="51"/>
      <c r="D103" s="52"/>
      <c r="E103" s="192"/>
      <c r="F103" s="181"/>
      <c r="G103" s="254" t="s">
        <v>805</v>
      </c>
    </row>
    <row r="104" spans="1:8" s="55" customFormat="1" ht="15.6">
      <c r="A104" s="278">
        <f>A102+1</f>
        <v>74</v>
      </c>
      <c r="B104" s="257" t="s">
        <v>912</v>
      </c>
      <c r="C104" s="70" t="s">
        <v>773</v>
      </c>
      <c r="D104" s="284">
        <v>1.505595</v>
      </c>
      <c r="E104" s="192"/>
      <c r="F104" s="181">
        <f t="shared" si="3"/>
        <v>0</v>
      </c>
      <c r="G104" s="254" t="s">
        <v>805</v>
      </c>
      <c r="H104" s="90"/>
    </row>
    <row r="105" spans="1:8" s="55" customFormat="1">
      <c r="A105" s="278">
        <f t="shared" ref="A105:A111" si="5">A104+1</f>
        <v>75</v>
      </c>
      <c r="B105" s="257" t="s">
        <v>884</v>
      </c>
      <c r="C105" s="51" t="s">
        <v>19</v>
      </c>
      <c r="D105" s="276">
        <v>3.7639874999999998</v>
      </c>
      <c r="E105" s="192"/>
      <c r="F105" s="181">
        <f t="shared" si="3"/>
        <v>0</v>
      </c>
      <c r="G105" s="254" t="s">
        <v>805</v>
      </c>
      <c r="H105" s="90"/>
    </row>
    <row r="106" spans="1:8" s="55" customFormat="1">
      <c r="A106" s="277">
        <f t="shared" si="5"/>
        <v>76</v>
      </c>
      <c r="B106" s="259" t="s">
        <v>913</v>
      </c>
      <c r="C106" s="51" t="s">
        <v>19</v>
      </c>
      <c r="D106" s="275">
        <v>0.1</v>
      </c>
      <c r="E106" s="192"/>
      <c r="F106" s="181">
        <f t="shared" si="3"/>
        <v>0</v>
      </c>
      <c r="G106" s="254" t="s">
        <v>805</v>
      </c>
    </row>
    <row r="107" spans="1:8" s="55" customFormat="1">
      <c r="A107" s="277">
        <f t="shared" si="5"/>
        <v>77</v>
      </c>
      <c r="B107" s="8" t="s">
        <v>885</v>
      </c>
      <c r="C107" s="84" t="s">
        <v>27</v>
      </c>
      <c r="D107" s="88">
        <v>3</v>
      </c>
      <c r="E107" s="192"/>
      <c r="F107" s="181">
        <f t="shared" si="3"/>
        <v>0</v>
      </c>
      <c r="G107" s="254" t="s">
        <v>805</v>
      </c>
      <c r="H107" s="90"/>
    </row>
    <row r="108" spans="1:8" s="55" customFormat="1">
      <c r="A108" s="277">
        <f t="shared" si="5"/>
        <v>78</v>
      </c>
      <c r="B108" s="257" t="s">
        <v>886</v>
      </c>
      <c r="C108" s="51" t="s">
        <v>19</v>
      </c>
      <c r="D108" s="276">
        <v>0.74936999999999998</v>
      </c>
      <c r="E108" s="192"/>
      <c r="F108" s="181">
        <f t="shared" si="3"/>
        <v>0</v>
      </c>
      <c r="G108" s="254" t="s">
        <v>805</v>
      </c>
      <c r="H108" s="90"/>
    </row>
    <row r="109" spans="1:8" s="55" customFormat="1">
      <c r="A109" s="277">
        <f t="shared" si="5"/>
        <v>79</v>
      </c>
      <c r="B109" s="8" t="s">
        <v>830</v>
      </c>
      <c r="C109" s="84" t="s">
        <v>28</v>
      </c>
      <c r="D109" s="275">
        <v>1</v>
      </c>
      <c r="E109" s="192"/>
      <c r="F109" s="181">
        <f t="shared" si="3"/>
        <v>0</v>
      </c>
      <c r="G109" s="254" t="s">
        <v>805</v>
      </c>
    </row>
    <row r="110" spans="1:8" s="55" customFormat="1">
      <c r="A110" s="277">
        <f t="shared" si="5"/>
        <v>80</v>
      </c>
      <c r="B110" s="8" t="s">
        <v>831</v>
      </c>
      <c r="C110" s="84" t="s">
        <v>28</v>
      </c>
      <c r="D110" s="275">
        <v>1</v>
      </c>
      <c r="E110" s="192"/>
      <c r="F110" s="181">
        <f t="shared" si="3"/>
        <v>0</v>
      </c>
      <c r="G110" s="254" t="s">
        <v>805</v>
      </c>
      <c r="H110" s="90"/>
    </row>
    <row r="111" spans="1:8" s="55" customFormat="1" ht="15.6" thickBot="1">
      <c r="A111" s="277">
        <f t="shared" si="5"/>
        <v>81</v>
      </c>
      <c r="B111" s="257" t="s">
        <v>887</v>
      </c>
      <c r="C111" s="51" t="s">
        <v>19</v>
      </c>
      <c r="D111" s="276">
        <v>0.63800000000000001</v>
      </c>
      <c r="E111" s="192"/>
      <c r="F111" s="181">
        <f t="shared" si="3"/>
        <v>0</v>
      </c>
      <c r="G111" s="254" t="s">
        <v>805</v>
      </c>
    </row>
    <row r="112" spans="1:8" ht="15.6" thickBot="1">
      <c r="A112" s="215"/>
      <c r="B112" s="260" t="s">
        <v>30</v>
      </c>
      <c r="C112" s="218"/>
      <c r="D112" s="270"/>
      <c r="E112" s="270"/>
      <c r="F112" s="221">
        <f>SUM(F7:F111)</f>
        <v>0</v>
      </c>
    </row>
    <row r="113" spans="1:6" ht="15.6" thickBot="1">
      <c r="A113" s="231"/>
      <c r="B113" s="261" t="s">
        <v>812</v>
      </c>
      <c r="C113" s="226"/>
      <c r="D113" s="271"/>
      <c r="E113" s="271"/>
      <c r="F113" s="272">
        <f>F112*C113</f>
        <v>0</v>
      </c>
    </row>
    <row r="114" spans="1:6" ht="15.6" thickBot="1">
      <c r="A114" s="224"/>
      <c r="B114" s="262" t="s">
        <v>32</v>
      </c>
      <c r="C114" s="227"/>
      <c r="D114" s="273"/>
      <c r="E114" s="273"/>
      <c r="F114" s="221">
        <f>SUM(F112:F113)</f>
        <v>0</v>
      </c>
    </row>
    <row r="115" spans="1:6" ht="15.6" thickBot="1">
      <c r="A115" s="231"/>
      <c r="B115" s="261" t="s">
        <v>34</v>
      </c>
      <c r="C115" s="226"/>
      <c r="D115" s="271"/>
      <c r="E115" s="271"/>
      <c r="F115" s="272">
        <f>F114*C115</f>
        <v>0</v>
      </c>
    </row>
    <row r="116" spans="1:6" ht="15.6" thickBot="1">
      <c r="A116" s="224"/>
      <c r="B116" s="262" t="s">
        <v>32</v>
      </c>
      <c r="C116" s="227"/>
      <c r="D116" s="273"/>
      <c r="E116" s="273"/>
      <c r="F116" s="221">
        <f>SUM(F114:F115)</f>
        <v>0</v>
      </c>
    </row>
    <row r="117" spans="1:6" ht="15.6" thickBot="1">
      <c r="A117" s="224"/>
      <c r="B117" s="263" t="s">
        <v>813</v>
      </c>
      <c r="C117" s="251"/>
      <c r="D117" s="273"/>
      <c r="E117" s="273"/>
      <c r="F117" s="274">
        <f>F116*C117</f>
        <v>0</v>
      </c>
    </row>
    <row r="118" spans="1:6" ht="15.6" thickBot="1">
      <c r="A118" s="231"/>
      <c r="B118" s="264" t="s">
        <v>32</v>
      </c>
      <c r="C118" s="234"/>
      <c r="D118" s="271"/>
      <c r="E118" s="271"/>
      <c r="F118" s="271">
        <f>SUM(F116:F117)</f>
        <v>0</v>
      </c>
    </row>
    <row r="119" spans="1:6" ht="15" customHeight="1">
      <c r="B119" s="24" t="s">
        <v>914</v>
      </c>
      <c r="F119" s="291"/>
    </row>
    <row r="120" spans="1:6" ht="5.25" customHeight="1"/>
  </sheetData>
  <autoFilter ref="A6:G119"/>
  <mergeCells count="6">
    <mergeCell ref="F4:F5"/>
    <mergeCell ref="A4:A5"/>
    <mergeCell ref="B4:B5"/>
    <mergeCell ref="C4:C5"/>
    <mergeCell ref="D4:D5"/>
    <mergeCell ref="E4:E5"/>
  </mergeCells>
  <conditionalFormatting sqref="B49">
    <cfRule type="cellIs" dxfId="9" priority="1" stopIfTrue="1" operator="equal">
      <formula>0</formula>
    </cfRule>
  </conditionalFormatting>
  <conditionalFormatting sqref="D103:D104 D63:D64 D27:D28 D76:D83 D66:D74 D54:D55 D86:D89">
    <cfRule type="cellIs" dxfId="8" priority="10" stopIfTrue="1" operator="equal">
      <formula>8223.307275</formula>
    </cfRule>
  </conditionalFormatting>
  <conditionalFormatting sqref="D17">
    <cfRule type="cellIs" dxfId="7" priority="6" stopIfTrue="1" operator="equal">
      <formula>8223.307275</formula>
    </cfRule>
  </conditionalFormatting>
  <conditionalFormatting sqref="B15:B16 B103:C104 B63:D64 B68:D68 B72:D72 B78:D78 B76:D76 B70:D70 B74:D74 B80:D80 B82:D82 C86:D87 B66:D66 D27:D28 B88:D89 B83 D83 B81 D81 B79 D79 B77 D77 B75 D75 B73 D73 B71 D71 B69 D69 B67 D67 B54:D55">
    <cfRule type="cellIs" dxfId="6" priority="8" stopIfTrue="1" operator="equal">
      <formula>0</formula>
    </cfRule>
  </conditionalFormatting>
  <conditionalFormatting sqref="B11">
    <cfRule type="cellIs" dxfId="5" priority="9" stopIfTrue="1" operator="equal">
      <formula>0</formula>
    </cfRule>
  </conditionalFormatting>
  <conditionalFormatting sqref="B17:D17">
    <cfRule type="cellIs" dxfId="4" priority="7" stopIfTrue="1" operator="equal">
      <formula>0</formula>
    </cfRule>
  </conditionalFormatting>
  <conditionalFormatting sqref="B21">
    <cfRule type="cellIs" dxfId="3" priority="5" stopIfTrue="1" operator="equal">
      <formula>0</formula>
    </cfRule>
  </conditionalFormatting>
  <conditionalFormatting sqref="B86">
    <cfRule type="cellIs" dxfId="2" priority="4" stopIfTrue="1" operator="equal">
      <formula>0</formula>
    </cfRule>
  </conditionalFormatting>
  <conditionalFormatting sqref="D75">
    <cfRule type="cellIs" dxfId="1" priority="3" stopIfTrue="1" operator="equal">
      <formula>8223.307275</formula>
    </cfRule>
  </conditionalFormatting>
  <conditionalFormatting sqref="B87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2023-06-23T10:12:20Z</dcterms:modified>
</cp:coreProperties>
</file>