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ekandelaki\Desktop\ზამთრის და ზაფხულის სპეც ტანსაცელი 2024\"/>
    </mc:Choice>
  </mc:AlternateContent>
  <bookViews>
    <workbookView xWindow="0" yWindow="0" windowWidth="23040" windowHeight="7590"/>
  </bookViews>
  <sheets>
    <sheet name="ზამთრის&amp;ზაფხულის ფორმები 2024 " sheetId="1" r:id="rId1"/>
    <sheet name="ზამთრის ზომები კომპანიების მიხ" sheetId="3"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 i="1" l="1"/>
  <c r="M7" i="1"/>
  <c r="M8" i="1"/>
  <c r="M9" i="1"/>
  <c r="M10" i="1"/>
  <c r="M11" i="1"/>
  <c r="M12" i="1"/>
  <c r="M13" i="1"/>
  <c r="M14" i="1"/>
  <c r="M15" i="1"/>
  <c r="M5" i="1"/>
  <c r="N50" i="3" l="1"/>
  <c r="M50" i="3"/>
  <c r="L50" i="3"/>
  <c r="K50" i="3"/>
  <c r="J50" i="3"/>
  <c r="I50" i="3"/>
  <c r="H50" i="3"/>
  <c r="G50" i="3"/>
  <c r="F50" i="3"/>
  <c r="E50" i="3"/>
  <c r="N49" i="3"/>
  <c r="M49" i="3"/>
  <c r="L49" i="3"/>
  <c r="K49" i="3"/>
  <c r="J49" i="3"/>
  <c r="I49" i="3"/>
  <c r="H49" i="3"/>
  <c r="G49" i="3"/>
  <c r="E49" i="3" s="1"/>
  <c r="F49" i="3"/>
  <c r="N48" i="3"/>
  <c r="M48" i="3"/>
  <c r="L48" i="3"/>
  <c r="K48" i="3"/>
  <c r="J48" i="3"/>
  <c r="I48" i="3"/>
  <c r="E48" i="3" s="1"/>
  <c r="H48" i="3"/>
  <c r="G48" i="3"/>
  <c r="F48" i="3"/>
  <c r="N47" i="3"/>
  <c r="M47" i="3"/>
  <c r="L47" i="3"/>
  <c r="K47" i="3"/>
  <c r="J47" i="3"/>
  <c r="I47" i="3"/>
  <c r="H47" i="3"/>
  <c r="G47" i="3"/>
  <c r="E47" i="3" s="1"/>
  <c r="F47" i="3"/>
  <c r="N46" i="3"/>
  <c r="M46" i="3"/>
  <c r="L46" i="3"/>
  <c r="K46" i="3"/>
  <c r="J46" i="3"/>
  <c r="I46" i="3"/>
  <c r="H46" i="3"/>
  <c r="G46" i="3"/>
  <c r="F46" i="3"/>
  <c r="E46" i="3"/>
  <c r="N45" i="3"/>
  <c r="M45" i="3"/>
  <c r="L45" i="3"/>
  <c r="K45" i="3"/>
  <c r="J45" i="3"/>
  <c r="I45" i="3"/>
  <c r="H45" i="3"/>
  <c r="G45" i="3"/>
  <c r="E45" i="3" s="1"/>
  <c r="F45" i="3"/>
  <c r="E38" i="3"/>
  <c r="E37" i="3"/>
  <c r="E36" i="3"/>
  <c r="E35" i="3"/>
  <c r="E29" i="3"/>
  <c r="E28" i="3"/>
  <c r="E27" i="3"/>
  <c r="E26" i="3"/>
  <c r="E20" i="3"/>
  <c r="E19" i="3"/>
  <c r="E18" i="3"/>
  <c r="E17" i="3"/>
  <c r="E16" i="3"/>
  <c r="E10" i="3"/>
  <c r="E9" i="3"/>
  <c r="E8" i="3"/>
  <c r="E7" i="3"/>
  <c r="E6" i="3"/>
  <c r="E5" i="3"/>
  <c r="M16" i="1" l="1"/>
</calcChain>
</file>

<file path=xl/sharedStrings.xml><?xml version="1.0" encoding="utf-8"?>
<sst xmlns="http://schemas.openxmlformats.org/spreadsheetml/2006/main" count="196" uniqueCount="70">
  <si>
    <t>#</t>
  </si>
  <si>
    <t>დასახელება</t>
  </si>
  <si>
    <t xml:space="preserve">პოზიცია </t>
  </si>
  <si>
    <t>აღწერა</t>
  </si>
  <si>
    <t>ფოტომასალა</t>
  </si>
  <si>
    <t>ქურთუკი მოკლე</t>
  </si>
  <si>
    <t>მუშა-ზეინკალი, მძღოლი</t>
  </si>
  <si>
    <t xml:space="preserve">შარვალი სქელი </t>
  </si>
  <si>
    <t>მუშა-ზეინკალი</t>
  </si>
  <si>
    <t xml:space="preserve">ქურთუკი გრძელი </t>
  </si>
  <si>
    <t xml:space="preserve">მოწოდების ვადა </t>
  </si>
  <si>
    <t xml:space="preserve">საგარანტიო პერიოდი </t>
  </si>
  <si>
    <t xml:space="preserve">მაისური გრძელმკლავიანი </t>
  </si>
  <si>
    <t xml:space="preserve">მუშა, ზეინკალი,შედუღებელი, მძღოლი </t>
  </si>
  <si>
    <t>ქურთუკი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ზურგიც არის ორ ნაწილიანი, შეერთების ადგილზე დაკერებულია მანათობელი. სახელო ერთნაწილიანია. ზედა ნაწილში მხრებზე აქვს ჩაკერებული მეორე ფერის ქსოვილი. მარცხენა მხარეს მკერდზე აქვს ჩაკერებული ჯიბე რომელიც იკვრება ელვით. ქვემოთ ორივე მხარეს აქვს ჩაჭრილი ჯიბეები.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იკვრება კნოპებით. გამოკრულია მათბუნებელი, მთლიანი სიგრძე - თეძოს ქვემოთ. ფერი: ცისფერი
ლურჯით. მკერდზე 8-10სმ-იანი და ზურგზე ა4 ზომის პრინტით.</t>
  </si>
  <si>
    <t xml:space="preserve">ქუეთუკი გრძელი </t>
  </si>
  <si>
    <t xml:space="preserve">კომენტარი </t>
  </si>
  <si>
    <t>დაზუსტებული რაოდ</t>
  </si>
  <si>
    <t>კიტელი/ზაფხულის ქურთუკი (მუშა-ზეინკლის)</t>
  </si>
  <si>
    <t xml:space="preserve">შარვალი თხელი </t>
  </si>
  <si>
    <t>მაისური მოკლემკლავიანი (მუშა-ზეინკალი, მძღოლი, აღმრიცხველი, შემდუღებელი)</t>
  </si>
  <si>
    <t>ჟილეტი კორპორატიული დიზაინით(ინჟინრის, უფროსი ინჟინერი, აღმრიცხველი, ბიზნეს ცენტრის მენეჯერი)</t>
  </si>
  <si>
    <r>
      <t>ქურთუ</t>
    </r>
    <r>
      <rPr>
        <sz val="10"/>
        <rFont val="Sylfaen"/>
        <family val="1"/>
        <charset val="204"/>
      </rPr>
      <t>კი მოკლე, აქვს სწორი სილუეტი, სამუშაო შესრულებულია ორ ფერში, ზედა ნაიწლზე დაკერებულია 3 სმ-იანი მანათობლები, მანათობელის ზედა ნაწილის ფერი - ცისფერი, დანარჩენი სრულად სერი. ზედა კალთის ორივე მხარეს დაკერებულია ზედნადები ჯიბეები რომელიც იკვრება სარქველით, ხოლო ქვედა კალთის ორივე მხარეს განთავსებულია დახრილი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t>
    </r>
    <r>
      <rPr>
        <sz val="10"/>
        <color theme="1"/>
        <rFont val="Sylfaen"/>
        <family val="1"/>
        <charset val="204"/>
      </rPr>
      <t>. სახელო შესრულებულია ერთ ფერში. ქურთუკი ბოლოვდება უკან გარეზინებული 5სმ-იანი მანჟეტით.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მკლავების მიკერება ორმაგი გვირისტით. 
საყელოზე დ</t>
    </r>
    <r>
      <rPr>
        <sz val="10"/>
        <rFont val="Sylfaen"/>
        <family val="1"/>
        <charset val="204"/>
      </rPr>
      <t>ატანილია ჩასაკეცი კაპიშონი, რომელიც იკვრებაელვით</t>
    </r>
    <r>
      <rPr>
        <sz val="10"/>
        <color theme="1"/>
        <rFont val="Sylfaen"/>
        <family val="1"/>
        <charset val="204"/>
      </rPr>
      <t xml:space="preserve">. გამოკრულია მათბუნებელი,
მთლიანი სიგრძე - თეძოზე. ფერი: სერი ცისფრით. გულის ჯიბეზე 8-10სმ-იანი და ზურგზე 27 სმ  ზომის ლოგოს  პრინტით - ფერი - თეთრი. </t>
    </r>
    <r>
      <rPr>
        <b/>
        <i/>
        <sz val="10"/>
        <color theme="1"/>
        <rFont val="Sylfaen"/>
        <family val="1"/>
        <charset val="204"/>
      </rPr>
      <t xml:space="preserve">   
შენიშნვა: </t>
    </r>
    <r>
      <rPr>
        <i/>
        <sz val="10"/>
        <color theme="1"/>
        <rFont val="Sylfaen"/>
        <family val="1"/>
        <charset val="204"/>
      </rPr>
      <t xml:space="preserve">ფოტოზე მოცემულია დიზაინის აღსაქმელად. ფერების განაწილება და დეტალური აღწერილობა მოცემულია ზემოთ. </t>
    </r>
    <r>
      <rPr>
        <sz val="10"/>
        <color theme="1"/>
        <rFont val="Sylfaen"/>
        <family val="1"/>
        <charset val="204"/>
      </rPr>
      <t xml:space="preserve">  მანჟეტები და ჯიბის სარტყელი სერ ფერში უნდა იყოს წარმოდგენილი.  სამუშაო შესრულებული უნდა იყოს ორმაგი გვირისტით სიმყარისათვის.                                                                                                                                                                                                                            </t>
    </r>
  </si>
  <si>
    <r>
      <t>ქუ</t>
    </r>
    <r>
      <rPr>
        <sz val="10"/>
        <rFont val="Sylfaen"/>
        <family val="1"/>
        <charset val="204"/>
      </rPr>
      <t>რთუკი გრძელი, აქვს სწორი სილუეტი, სამუშაო შესრულებულია ორ ფერში, ზედა ნაიწლზე დაკერებულია 3 სმ_იანი მანათობლები, როგორც ზედა ასევე ქვედა კალთის ორივე მხარეს დაკერებულია ზედნადები ჯიბეები რომელიც იკვრება სარქველით, ქვედა ჯიბეებს გვერდიდან აქვს 
კიდევ დამატებით ჩაჭრილი ჯიბეები. ზურგიც არის ორ ნაწილიანი, შეერთების ადგილზე დაკერებულია მანათობელი. სახელო ერთნაწილიანია, ბოლო დამუშავებულია 5სმ სიგრძის გარეზინებული მანჟეტით. სახელო შესრულებულია ერთ ფერში. საყელო დგარი, 8სმ სიგრძის. ქურთუკი იკვრება ფარული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დატანილია კაპიშონი რომელიც იკვრებაელვით  და შუა ნაწილში არის  ფხრიწით. მკლავების მიკერება ორმაგი გვირისტით.</t>
    </r>
    <r>
      <rPr>
        <sz val="10"/>
        <color theme="1"/>
        <rFont val="Sylfaen"/>
        <family val="1"/>
        <charset val="204"/>
      </rPr>
      <t xml:space="preserve"> გამოკრულია მათბუნებელი, მთლიანი სიგრძე - თეძოს ქვემოთ. ფერი: ცისფერი სერით. გულის ჯიბეზე 8-10სმ-იანი და ზურგზე 27 სმ ზომის ლოგო პრინტით - ფერი თეთრი.
</t>
    </r>
    <r>
      <rPr>
        <b/>
        <sz val="10"/>
        <color theme="1"/>
        <rFont val="Calibri"/>
        <family val="2"/>
        <charset val="204"/>
        <scheme val="minor"/>
      </rPr>
      <t/>
    </r>
  </si>
  <si>
    <t xml:space="preserve">კიტელი გრძელი სახელოთი  სწორი სილუეტის კალთა ორ ნაწილიანი, მარცხენა და მარჯვენა კალთაზე დამუშავებულია ზედნადები სწორი ჯიბით სარქველით ზომა (14*14 სმ), ქვემოთ გაჯრილი ჯიბეებით.  ზურგი ორ ნაწილიანი, კოკეტკა. საყელოში ჩასაკეცი კაპიშონით. სახელო გრძელი ერთნაწილიანი, ბოლოვდება მანჟეტის გარეშე, მოსაჭიმით ფხრიწებით. ამრეკლი ლენტი კოკეტკაზე და სახელოზე 2 ცალი 3 სმ-იანი.  საყელო დგარით გადაფენილი.პლანკა, საყელო და მხრები გაფორმებულია 0.5 სმ_იანი გასაფორმებელი  გვირისტი . ბოლო შეკეცილი 1 სმ_იანი ორმაგი შენაკეცით. კიტელი იკვრება ტრაქტორი ელვით, დაფარულია პლანკით და გაფორმებულია 3 ფხრიწით. შეკერილი უნდა იყოს ორმაგი გვირისტით. ქსოვილის ფერი: სერი, ცისფერით. ორმხრივი ბრენდირება - თეთრი პრინტით. </t>
  </si>
  <si>
    <t xml:space="preserve">ჟილეტი, ჟილეტს აქვს სწორი სილუეტი, სამუშაო შესრულებულია ორ ფერში, ზედა და ქვედა ნაწილზე შეერთების ადგილზე დაკერებულია 3 სმ_იანი მანათობელი, ქვედა კალთებზე გვაქვს დახრილი ჯიბეები. ზურგიც არის ორ ნაწილიანი, კოკეტკა და ქვედა ნაწილი სხვადასხვა ფერის, შეერთების ადგილზე დაკერებულია მანათობელი. იკვრება ტრაქტორი ელვა შესაკრავით, საყელოს ჩათვლით. მხრები საყელო და ელვა შესაკრავი გაფორმებულია 0,5
სმ სიგრძის გვირისტით. საყელოზე ჩაკერებულია კაპიშონი. გამოკრულია სარჩული - ბადე. 
წინა კალთაზე 8-10სმ-იანი და უკანა კალთაზე ა4 ზომის პრინტი. ფერი: ცისფერი სერით.
სიგრძე: თეძოზე.
</t>
  </si>
  <si>
    <t>მუშა ზეინკალი</t>
  </si>
  <si>
    <t>მუშა-ზეინკალი, მძღოლი, აღმრიცხველი, შემდუღებელი</t>
  </si>
  <si>
    <t>ინჟინრის, უფროსი ინჟინერი, ზონის მენეჯერი</t>
  </si>
  <si>
    <t>მაისური მოკლემკლავიანი პოლოს სტილში</t>
  </si>
  <si>
    <t xml:space="preserve">ერთ ფასი ლარი დღგ-ს ჩთ </t>
  </si>
  <si>
    <t>სეზონი</t>
  </si>
  <si>
    <t xml:space="preserve">ზამთარი </t>
  </si>
  <si>
    <t xml:space="preserve">ზაფხული </t>
  </si>
  <si>
    <t xml:space="preserve">ინჟინერი, უფროსი ინჟინერი, ბიზნეს ცენტრის მენეჯერი, ზონის მენეჯერი </t>
  </si>
  <si>
    <t>აღმრიცხველი  (მამრობითი)</t>
  </si>
  <si>
    <t>აღმრიცხველი (მდედრობითი0</t>
  </si>
  <si>
    <t xml:space="preserve">ინჟინრის, უფროსი ინჟინერი, აღმრიცხველი, ბიზნეს ცენტრის მენეჯერი, ზონის მენეჯერი </t>
  </si>
  <si>
    <t xml:space="preserve">მამაკაცის სამუშაო შარვალი სქელი სწორი, ჩაშვებული. წინა ნაწილზე ზედნადები ნაკეციანი  ჯიბეები,. სამუხლის თავსა და ბოლოს გასწვრივ დაკერებულია 3სმ სიგრძის მანათობელი. შარვლის დაბოლოება რეგულირებადი ფხრიწებით. შარვალს უკანა მხარეს აქვს ორი ზედნადები ზომით (16+13). შარვლის ქამარი 4 სმ-იანია. ქამრის უკანა ნაწილი დამუშავებულია რეზინით. შარვალს აქვს 5 საქამრე, შარვალი იკვრება ელვა შესაკრავით, ერთი ღილით და ღილკილოთი. დატანილია ამრეკლები დღის და ღამის ხედვით - 2 ცალი მწვანე-ნაცრისფერის კომბინაციით - 5 სმ. დათბილური სინტიფონით. სრულად ორმაგი ნაკერით. შარვლის დაბოლოებაზე რეგულირებადი ფრხრიწი. ფერი: სერი. 
</t>
  </si>
  <si>
    <t xml:space="preserve">მამაკაცის სამუშაო შარვალი თხელი სწორი, ჩაშვებული. წინა ნაწილზე ზედნადები ჯიბეები ზომით 27*19 სმ, გვერდზე (მუხლებთან) ორი მოცულობითი სარქველით დაფარული ჯიბით ზომით 16*18 სმ. სამუხლის თავსა და ბოლოს გასწვრივ დაკერებულია 3სმ სიგრძის მანათობელი. შარვალს უკანა მხარეს აქვს ორი ზედნადები ჯიბე სარქველით ზომით 16*13 სმ. შარვლის ქამარი 4 სმ-იანია. ქამრის უკანა ნაწილი დამუშავებულია რეზინით. შარვალს აქვს 5 საქამრე, შარვალი იკვრება ელვა შესაკრავით, ერთი ღილით და ღილკილოთი. დატანილია ამრეკლები. შარვლის ტოტის ბოლოში  ფხრიწი.  2 ცალი მწვანე-ნაცრისფერის კომბინაციით - 5 სმ. დათბილური სინტიფონით. სრულად ორმაგი ნაკერით. შარვლის დაბოლოებაზე რეგულირებადი ფრხრიწი. ფერი: სერი. </t>
  </si>
  <si>
    <t>მაისური გრძელი მკლავით - ფერი: სერი მელანჟე. მკერდზე 8-10 სმ-იანი პრინტით. მაისურს დატანილი უნდა ქონდეს ამრეკლი - დღის და ღამის ხედვით - მწვანე-ნაცრიდფერის კომბინაციით - 5 სმ. მკლავზე ერთი მთლიანი ამრეკლით,  მაისურის წინა და უკანა კალთაზე სიმეტრიულად განთავსებული დღის და ღამის ამრეკლი ლენტით. ლენტის სიგანე - 5 სმ.  კალთებზე - 4 ამრეკლით  (2 წინა კალთაზე, 2 უკანა კალთაზე) - მკერდისა და თეძოს მიდამოში,  4-5 სმ-ით წინა და უკანა კალთის  გადაკერვის ადგილზამდე. მკლავზე წრიული ამრეკლით მკერდის ამრეკლის საპროექციოთ - სიგანე 5 ს.  მთელ შემადგენლობა:  ბამბა არანაკლებ 96 %-სა</t>
  </si>
  <si>
    <t>მაისური მოკლემკლავით - ფერი: სერი მელანჟე. მკერდზე 8-10 სმ-იანი პრინტით. მაისურს დატანილი უნდა ქონდეს ამრეკლი - დღის და ღამის ხედვით - მწვანე-ნაცრიდფერის კომბინაციით - 5 სმ. მკლავზე ერთი მთლიანი ამრეკლით,  მკერდის ამრეკლის პარალელურად - 5 სმ. მაისურის წინა და უკანა კალთაზე სიმეტრიულად განთავსებული დღის და ღამის ამრეკლი ლენტით.  4 ამრეკლით (2 წინა კალთაძე, 2 უკანა კალთაზე) - მკერდისა და თეძოს მიდამოში 4-5 სმ-ით წინა და უკანა კალთის  გადაკერვის ადგილზამდე. მთელ შემადგენლობა:  ბამბა არანაკლებ 96 %-სა</t>
  </si>
  <si>
    <t xml:space="preserve">მამაკაცის მაისური მოკლე მკლავით პოლოს სტილის. შესრულებულია ერთ ფერში. მაისური არის სწორი სილუეტის. იკვრება სამ ღილზე და ღილკილოზე. სახელო მოკლე. ბოლო რეზინის მანჟეტით. ბოლოს შეკეცილია 2სმ-იანი შენაკეცით. საყელო გადაფენილი. ფერი: სერი მელანჟე. მკლავზე ერთი მთლიანი ამრეკლით,  მკერდის ამრეკლის პარალელურად - 5 სმ. მაისურის წინა და უკანა კალთაზე სიმეტრიულად განთავსებული დღის და ღამის ამრეკლი ლენტით.  4 ამრეკლით (2 წინა კალთაძე, 2 უკანა კალთაზე) - მკერდისა და თეძოს მიდამოში 4-5 სმ-ით წინა და უკანა კალთის  გადაკერვის ადგილზამდე. მთელ შემადგენლობა:  ბამბა არანაკლებ 96 %-სა
</t>
  </si>
  <si>
    <t>მიახლოებითი რაოდ +/- 20-40%</t>
  </si>
  <si>
    <t>RWC</t>
  </si>
  <si>
    <t>SENG</t>
  </si>
  <si>
    <t xml:space="preserve">GWP </t>
  </si>
  <si>
    <t>ზომები</t>
  </si>
  <si>
    <t xml:space="preserve">რაოდ </t>
  </si>
  <si>
    <t>S</t>
  </si>
  <si>
    <t>M</t>
  </si>
  <si>
    <t>L</t>
  </si>
  <si>
    <t>XL</t>
  </si>
  <si>
    <t>2XL</t>
  </si>
  <si>
    <t>3XL</t>
  </si>
  <si>
    <t>4XL</t>
  </si>
  <si>
    <t>5XL</t>
  </si>
  <si>
    <t>6 XL</t>
  </si>
  <si>
    <t xml:space="preserve">ინჟინერი, უფროსი ინჟინერი, ზონის მენეჯერი </t>
  </si>
  <si>
    <t xml:space="preserve">აღმრიცხველი (მამრობითი) </t>
  </si>
  <si>
    <t xml:space="preserve">აღმრიცხველი (მდედრობითი) </t>
  </si>
  <si>
    <t xml:space="preserve">GST </t>
  </si>
  <si>
    <t>Total</t>
  </si>
  <si>
    <t>ინჟინერი, უფროსი ინჟინერი</t>
  </si>
  <si>
    <t>აღმრიცხველი (მდედრობითი)</t>
  </si>
  <si>
    <t xml:space="preserve">GWP რაოდ (ცალი) </t>
  </si>
  <si>
    <t xml:space="preserve">RWC რაოდ (ცალი) </t>
  </si>
  <si>
    <t xml:space="preserve">GST რაოდ (ცალი) </t>
  </si>
  <si>
    <t xml:space="preserve">SENG რაოდ (ცალი) </t>
  </si>
  <si>
    <t xml:space="preserve">სულ რაოდ ცალი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</si>
</sst>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0"/>
      <color theme="1"/>
      <name val="Calibri"/>
      <family val="2"/>
      <charset val="204"/>
      <scheme val="minor"/>
    </font>
    <font>
      <sz val="10"/>
      <color theme="1"/>
      <name val="Sylfaen"/>
      <family val="1"/>
      <charset val="204"/>
    </font>
    <font>
      <b/>
      <sz val="10"/>
      <color theme="1"/>
      <name val="Sylfaen"/>
      <family val="1"/>
      <charset val="204"/>
    </font>
    <font>
      <sz val="10"/>
      <name val="Sylfaen"/>
      <family val="1"/>
      <charset val="204"/>
    </font>
    <font>
      <b/>
      <i/>
      <sz val="10"/>
      <color theme="1"/>
      <name val="Sylfaen"/>
      <family val="1"/>
      <charset val="204"/>
    </font>
    <font>
      <i/>
      <sz val="10"/>
      <color theme="1"/>
      <name val="Sylfaen"/>
      <family val="1"/>
      <charset val="204"/>
    </font>
    <font>
      <sz val="10"/>
      <name val="Arial"/>
      <family val="2"/>
    </font>
    <font>
      <b/>
      <sz val="11"/>
      <color theme="1"/>
      <name val="Calibri"/>
      <family val="2"/>
      <charset val="204"/>
      <scheme val="minor"/>
    </font>
    <font>
      <b/>
      <sz val="10"/>
      <color rgb="FF000000"/>
      <name val="Sylfaen"/>
      <family val="1"/>
      <charset val="204"/>
    </font>
    <font>
      <sz val="10"/>
      <color theme="1"/>
      <name val="Calibri"/>
      <family val="2"/>
      <scheme val="minor"/>
    </font>
    <font>
      <sz val="10"/>
      <color theme="1"/>
      <name val="Arial"/>
      <family val="2"/>
    </font>
    <font>
      <b/>
      <sz val="10"/>
      <color theme="2" tint="-9.9978637043366805E-2"/>
      <name val="Sylfaen"/>
      <family val="1"/>
      <charset val="204"/>
    </font>
    <font>
      <sz val="10"/>
      <color theme="2" tint="-9.9978637043366805E-2"/>
      <name val="Sylfaen"/>
      <family val="1"/>
      <charset val="204"/>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
    <xf numFmtId="0" fontId="0" fillId="0" borderId="0"/>
  </cellStyleXfs>
  <cellXfs count="77">
    <xf numFmtId="0" fontId="0" fillId="0" borderId="0" xfId="0"/>
    <xf numFmtId="0" fontId="2" fillId="0" borderId="0" xfId="0" applyFont="1"/>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center" vertical="center"/>
    </xf>
    <xf numFmtId="0" fontId="2" fillId="0" borderId="0" xfId="0" applyFont="1" applyAlignment="1">
      <alignment vertical="center"/>
    </xf>
    <xf numFmtId="0" fontId="2" fillId="2" borderId="1" xfId="0" applyFont="1" applyFill="1" applyBorder="1" applyAlignment="1">
      <alignment vertical="center" wrapText="1"/>
    </xf>
    <xf numFmtId="0" fontId="2" fillId="0" borderId="1" xfId="0" applyFont="1" applyBorder="1" applyAlignment="1">
      <alignment vertical="center"/>
    </xf>
    <xf numFmtId="0" fontId="2" fillId="0" borderId="1" xfId="0" applyFont="1" applyBorder="1" applyAlignment="1">
      <alignment vertical="center" wrapText="1"/>
    </xf>
    <xf numFmtId="0" fontId="2" fillId="0" borderId="3" xfId="0" applyFont="1" applyBorder="1" applyAlignment="1">
      <alignment vertical="center"/>
    </xf>
    <xf numFmtId="0" fontId="2" fillId="0" borderId="1" xfId="0" applyFont="1" applyFill="1" applyBorder="1" applyAlignment="1">
      <alignment horizontal="left" vertical="center" wrapText="1"/>
    </xf>
    <xf numFmtId="0" fontId="2" fillId="0" borderId="2" xfId="0" applyFont="1" applyBorder="1" applyAlignment="1">
      <alignment horizontal="center" vertical="center"/>
    </xf>
    <xf numFmtId="0" fontId="7" fillId="2" borderId="1" xfId="0" applyFont="1" applyFill="1" applyBorder="1" applyAlignment="1">
      <alignment horizontal="left"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2" fillId="0" borderId="2" xfId="0" applyFont="1" applyBorder="1" applyAlignment="1">
      <alignment vertical="center"/>
    </xf>
    <xf numFmtId="0" fontId="3" fillId="0" borderId="1" xfId="0" applyFont="1" applyBorder="1" applyAlignment="1">
      <alignment horizontal="center" vertical="center" wrapText="1"/>
    </xf>
    <xf numFmtId="0" fontId="1" fillId="0" borderId="4" xfId="0" applyFont="1" applyBorder="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xf>
    <xf numFmtId="0" fontId="1" fillId="0" borderId="5" xfId="0" applyFont="1" applyFill="1" applyBorder="1" applyAlignment="1">
      <alignment horizontal="center"/>
    </xf>
    <xf numFmtId="0" fontId="10" fillId="0" borderId="4" xfId="0" applyFont="1" applyBorder="1" applyAlignment="1">
      <alignment horizontal="center" vertical="center"/>
    </xf>
    <xf numFmtId="0" fontId="11" fillId="2" borderId="1" xfId="0" applyFont="1" applyFill="1" applyBorder="1" applyAlignment="1">
      <alignment horizontal="left" vertical="center" wrapText="1"/>
    </xf>
    <xf numFmtId="0" fontId="10" fillId="0" borderId="1" xfId="0" applyFont="1" applyBorder="1" applyAlignment="1">
      <alignment horizontal="left" vertical="center"/>
    </xf>
    <xf numFmtId="0" fontId="10" fillId="0" borderId="1" xfId="0" applyFont="1" applyBorder="1" applyAlignment="1">
      <alignment horizontal="center" vertical="center"/>
    </xf>
    <xf numFmtId="0" fontId="0" fillId="0" borderId="1" xfId="0" applyFill="1" applyBorder="1"/>
    <xf numFmtId="0" fontId="0" fillId="0" borderId="5" xfId="0" applyFill="1" applyBorder="1"/>
    <xf numFmtId="0" fontId="0" fillId="2" borderId="1" xfId="0" applyFill="1" applyBorder="1"/>
    <xf numFmtId="0" fontId="0" fillId="2" borderId="5" xfId="0" applyFill="1" applyBorder="1"/>
    <xf numFmtId="0" fontId="10" fillId="0" borderId="6" xfId="0" applyFont="1" applyBorder="1" applyAlignment="1">
      <alignment vertical="center"/>
    </xf>
    <xf numFmtId="0" fontId="10" fillId="0" borderId="2" xfId="0" applyFont="1" applyBorder="1" applyAlignment="1">
      <alignment vertical="center"/>
    </xf>
    <xf numFmtId="0" fontId="10" fillId="0" borderId="2" xfId="0" applyFont="1" applyBorder="1" applyAlignment="1">
      <alignment horizontal="center" vertical="center"/>
    </xf>
    <xf numFmtId="0" fontId="0" fillId="0" borderId="2" xfId="0" applyFill="1" applyBorder="1"/>
    <xf numFmtId="0" fontId="0" fillId="0" borderId="7" xfId="0" applyFill="1" applyBorder="1" applyAlignment="1">
      <alignment vertical="center"/>
    </xf>
    <xf numFmtId="0" fontId="1" fillId="0" borderId="5" xfId="0" applyFont="1" applyBorder="1" applyAlignment="1">
      <alignment horizontal="center"/>
    </xf>
    <xf numFmtId="0" fontId="0" fillId="0" borderId="1" xfId="0" applyBorder="1"/>
    <xf numFmtId="0" fontId="0" fillId="0" borderId="5" xfId="0" applyBorder="1"/>
    <xf numFmtId="0" fontId="0" fillId="0" borderId="2" xfId="0" applyBorder="1"/>
    <xf numFmtId="0" fontId="0" fillId="0" borderId="7" xfId="0" applyBorder="1" applyAlignment="1">
      <alignment vertical="center"/>
    </xf>
    <xf numFmtId="0" fontId="1" fillId="0" borderId="3" xfId="0" applyFont="1" applyBorder="1" applyAlignment="1">
      <alignment horizontal="center"/>
    </xf>
    <xf numFmtId="0" fontId="10" fillId="0" borderId="3" xfId="0" applyFont="1" applyBorder="1" applyAlignment="1">
      <alignment horizontal="center" vertical="center"/>
    </xf>
    <xf numFmtId="0" fontId="0" fillId="0" borderId="4" xfId="0" applyBorder="1"/>
    <xf numFmtId="0" fontId="10" fillId="0" borderId="10" xfId="0" applyFont="1" applyBorder="1" applyAlignment="1">
      <alignment horizontal="center" vertical="center"/>
    </xf>
    <xf numFmtId="0" fontId="0" fillId="0" borderId="6" xfId="0" applyBorder="1"/>
    <xf numFmtId="0" fontId="2" fillId="0" borderId="14" xfId="0" applyFont="1" applyBorder="1" applyAlignment="1">
      <alignment horizontal="center" vertical="center"/>
    </xf>
    <xf numFmtId="0" fontId="2" fillId="2" borderId="14" xfId="0" applyFont="1" applyFill="1" applyBorder="1" applyAlignment="1">
      <alignment horizontal="left" vertical="center" wrapText="1"/>
    </xf>
    <xf numFmtId="0" fontId="2" fillId="0" borderId="14" xfId="0" applyFont="1" applyBorder="1" applyAlignment="1">
      <alignment vertical="center"/>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0" borderId="14" xfId="0" applyFont="1" applyBorder="1" applyAlignment="1">
      <alignment horizontal="center" vertical="center" wrapText="1"/>
    </xf>
    <xf numFmtId="0" fontId="3" fillId="0" borderId="14" xfId="0" applyFont="1" applyBorder="1" applyAlignment="1">
      <alignment horizontal="center" vertical="center"/>
    </xf>
    <xf numFmtId="0" fontId="2" fillId="0" borderId="15" xfId="0" applyFont="1" applyBorder="1" applyAlignment="1">
      <alignment vertical="center"/>
    </xf>
    <xf numFmtId="0" fontId="8" fillId="3" borderId="11" xfId="0" applyFont="1" applyFill="1" applyBorder="1" applyAlignment="1">
      <alignment horizontal="center"/>
    </xf>
    <xf numFmtId="0" fontId="8" fillId="3" borderId="13" xfId="0" applyFont="1" applyFill="1" applyBorder="1" applyAlignment="1">
      <alignment horizont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2" xfId="0" applyFont="1" applyBorder="1" applyAlignment="1">
      <alignment horizontal="center" vertical="center"/>
    </xf>
    <xf numFmtId="0" fontId="8" fillId="3" borderId="8" xfId="0" applyFont="1" applyFill="1" applyBorder="1" applyAlignment="1">
      <alignment horizontal="center"/>
    </xf>
    <xf numFmtId="0" fontId="8" fillId="3" borderId="9" xfId="0" applyFont="1" applyFill="1" applyBorder="1" applyAlignment="1">
      <alignment horizontal="center"/>
    </xf>
    <xf numFmtId="0" fontId="2" fillId="0" borderId="16" xfId="0" applyFont="1" applyBorder="1" applyAlignment="1">
      <alignment vertical="center"/>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3"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3" fillId="0" borderId="0" xfId="0" applyFont="1" applyAlignment="1">
      <alignment horizontal="center" vertical="center" wrapText="1"/>
    </xf>
    <xf numFmtId="0" fontId="2" fillId="0" borderId="10" xfId="0" applyFont="1" applyBorder="1" applyAlignment="1">
      <alignment horizontal="center" vertical="center"/>
    </xf>
    <xf numFmtId="0" fontId="2" fillId="0" borderId="1" xfId="0" applyFont="1" applyBorder="1" applyAlignment="1">
      <alignment horizontal="center" vertical="center" wrapText="1"/>
    </xf>
    <xf numFmtId="0" fontId="7" fillId="2" borderId="14" xfId="0" applyFont="1" applyFill="1" applyBorder="1" applyAlignment="1">
      <alignment horizontal="left" vertical="center" wrapText="1"/>
    </xf>
    <xf numFmtId="0" fontId="2" fillId="0" borderId="17" xfId="0" applyFont="1" applyBorder="1" applyAlignment="1">
      <alignment vertical="center"/>
    </xf>
    <xf numFmtId="0" fontId="12" fillId="0" borderId="14" xfId="0" applyFont="1" applyBorder="1" applyAlignment="1">
      <alignment horizontal="center" vertical="center"/>
    </xf>
    <xf numFmtId="0" fontId="3" fillId="0" borderId="17" xfId="0" applyFont="1" applyBorder="1" applyAlignment="1">
      <alignment horizontal="center" vertical="center"/>
    </xf>
    <xf numFmtId="0" fontId="2" fillId="0" borderId="2" xfId="0" applyFont="1" applyBorder="1" applyAlignment="1">
      <alignment vertical="center" wrapText="1"/>
    </xf>
    <xf numFmtId="0" fontId="2" fillId="0" borderId="10" xfId="0" applyFont="1" applyBorder="1" applyAlignment="1">
      <alignment vertical="center"/>
    </xf>
    <xf numFmtId="0" fontId="12" fillId="0" borderId="2"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533400</xdr:colOff>
      <xdr:row>4</xdr:row>
      <xdr:rowOff>1350170</xdr:rowOff>
    </xdr:from>
    <xdr:to>
      <xdr:col>5</xdr:col>
      <xdr:colOff>2043111</xdr:colOff>
      <xdr:row>4</xdr:row>
      <xdr:rowOff>2912180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11675" y="2026445"/>
          <a:ext cx="1509711" cy="156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158750</xdr:colOff>
      <xdr:row>5</xdr:row>
      <xdr:rowOff>142875</xdr:rowOff>
    </xdr:from>
    <xdr:to>
      <xdr:col>5</xdr:col>
      <xdr:colOff>1749362</xdr:colOff>
      <xdr:row>5</xdr:row>
      <xdr:rowOff>1730375</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09875" y="5095875"/>
          <a:ext cx="159061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7</xdr:row>
      <xdr:rowOff>657225</xdr:rowOff>
    </xdr:from>
    <xdr:to>
      <xdr:col>5</xdr:col>
      <xdr:colOff>2740767</xdr:colOff>
      <xdr:row>7</xdr:row>
      <xdr:rowOff>2228850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925925" y="9791700"/>
          <a:ext cx="2493117"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762000</xdr:colOff>
      <xdr:row>8</xdr:row>
      <xdr:rowOff>269875</xdr:rowOff>
    </xdr:from>
    <xdr:to>
      <xdr:col>5</xdr:col>
      <xdr:colOff>2311578</xdr:colOff>
      <xdr:row>8</xdr:row>
      <xdr:rowOff>1984375</xdr:rowOff>
    </xdr:to>
    <xdr:pic>
      <xdr:nvPicPr>
        <xdr:cNvPr id="6" name="Pictur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13125" y="18843625"/>
          <a:ext cx="1549578"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158750</xdr:colOff>
      <xdr:row>6</xdr:row>
      <xdr:rowOff>142875</xdr:rowOff>
    </xdr:from>
    <xdr:to>
      <xdr:col>5</xdr:col>
      <xdr:colOff>2313005</xdr:colOff>
      <xdr:row>6</xdr:row>
      <xdr:rowOff>1524000</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509875" y="8048625"/>
          <a:ext cx="2154255"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460375</xdr:colOff>
      <xdr:row>10</xdr:row>
      <xdr:rowOff>365125</xdr:rowOff>
    </xdr:from>
    <xdr:to>
      <xdr:col>5</xdr:col>
      <xdr:colOff>1831995</xdr:colOff>
      <xdr:row>10</xdr:row>
      <xdr:rowOff>1784260</xdr:rowOff>
    </xdr:to>
    <xdr:pic>
      <xdr:nvPicPr>
        <xdr:cNvPr id="10"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0" y="21637625"/>
          <a:ext cx="1371620" cy="1419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11</xdr:row>
      <xdr:rowOff>254000</xdr:rowOff>
    </xdr:from>
    <xdr:to>
      <xdr:col>5</xdr:col>
      <xdr:colOff>1452440</xdr:colOff>
      <xdr:row>11</xdr:row>
      <xdr:rowOff>1218175</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5779750" y="21494750"/>
          <a:ext cx="1023815" cy="964175"/>
        </a:xfrm>
        <a:prstGeom prst="rect">
          <a:avLst/>
        </a:prstGeom>
      </xdr:spPr>
    </xdr:pic>
    <xdr:clientData/>
  </xdr:twoCellAnchor>
  <xdr:twoCellAnchor editAs="oneCell">
    <xdr:from>
      <xdr:col>5</xdr:col>
      <xdr:colOff>222250</xdr:colOff>
      <xdr:row>12</xdr:row>
      <xdr:rowOff>111125</xdr:rowOff>
    </xdr:from>
    <xdr:to>
      <xdr:col>5</xdr:col>
      <xdr:colOff>1666875</xdr:colOff>
      <xdr:row>12</xdr:row>
      <xdr:rowOff>1121651</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5573375" y="23891875"/>
          <a:ext cx="1444625" cy="1010526"/>
        </a:xfrm>
        <a:prstGeom prst="rect">
          <a:avLst/>
        </a:prstGeom>
      </xdr:spPr>
    </xdr:pic>
    <xdr:clientData/>
  </xdr:twoCellAnchor>
  <xdr:twoCellAnchor editAs="oneCell">
    <xdr:from>
      <xdr:col>5</xdr:col>
      <xdr:colOff>380999</xdr:colOff>
      <xdr:row>13</xdr:row>
      <xdr:rowOff>158750</xdr:rowOff>
    </xdr:from>
    <xdr:to>
      <xdr:col>5</xdr:col>
      <xdr:colOff>1788072</xdr:colOff>
      <xdr:row>13</xdr:row>
      <xdr:rowOff>1238250</xdr:rowOff>
    </xdr:to>
    <xdr:pic>
      <xdr:nvPicPr>
        <xdr:cNvPr id="13" name="Picture 12"/>
        <xdr:cNvPicPr>
          <a:picLocks noChangeAspect="1"/>
        </xdr:cNvPicPr>
      </xdr:nvPicPr>
      <xdr:blipFill>
        <a:blip xmlns:r="http://schemas.openxmlformats.org/officeDocument/2006/relationships" r:embed="rId8"/>
        <a:stretch>
          <a:fillRect/>
        </a:stretch>
      </xdr:blipFill>
      <xdr:spPr>
        <a:xfrm>
          <a:off x="15732124" y="26479500"/>
          <a:ext cx="1407073" cy="1079500"/>
        </a:xfrm>
        <a:prstGeom prst="rect">
          <a:avLst/>
        </a:prstGeom>
      </xdr:spPr>
    </xdr:pic>
    <xdr:clientData/>
  </xdr:twoCellAnchor>
  <xdr:twoCellAnchor editAs="oneCell">
    <xdr:from>
      <xdr:col>5</xdr:col>
      <xdr:colOff>889000</xdr:colOff>
      <xdr:row>14</xdr:row>
      <xdr:rowOff>793750</xdr:rowOff>
    </xdr:from>
    <xdr:to>
      <xdr:col>5</xdr:col>
      <xdr:colOff>2049586</xdr:colOff>
      <xdr:row>14</xdr:row>
      <xdr:rowOff>1605552</xdr:rowOff>
    </xdr:to>
    <xdr:pic>
      <xdr:nvPicPr>
        <xdr:cNvPr id="14" name="Picture 13"/>
        <xdr:cNvPicPr>
          <a:picLocks noChangeAspect="1"/>
        </xdr:cNvPicPr>
      </xdr:nvPicPr>
      <xdr:blipFill rotWithShape="1">
        <a:blip xmlns:r="http://schemas.openxmlformats.org/officeDocument/2006/relationships" r:embed="rId9"/>
        <a:srcRect l="5587" t="4215" r="6694"/>
        <a:stretch/>
      </xdr:blipFill>
      <xdr:spPr>
        <a:xfrm>
          <a:off x="16240125" y="32226250"/>
          <a:ext cx="1160586" cy="811802"/>
        </a:xfrm>
        <a:prstGeom prst="rect">
          <a:avLst/>
        </a:prstGeom>
      </xdr:spPr>
    </xdr:pic>
    <xdr:clientData/>
  </xdr:twoCellAnchor>
  <xdr:oneCellAnchor>
    <xdr:from>
      <xdr:col>5</xdr:col>
      <xdr:colOff>762000</xdr:colOff>
      <xdr:row>9</xdr:row>
      <xdr:rowOff>269875</xdr:rowOff>
    </xdr:from>
    <xdr:ext cx="1549578" cy="1714500"/>
    <xdr:pic>
      <xdr:nvPicPr>
        <xdr:cNvPr id="16" name="Picture 1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13125" y="19192875"/>
          <a:ext cx="1549578" cy="1714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1968500</xdr:colOff>
      <xdr:row>5</xdr:row>
      <xdr:rowOff>1127125</xdr:rowOff>
    </xdr:from>
    <xdr:to>
      <xdr:col>5</xdr:col>
      <xdr:colOff>2788554</xdr:colOff>
      <xdr:row>5</xdr:row>
      <xdr:rowOff>2497215</xdr:rowOff>
    </xdr:to>
    <xdr:pic>
      <xdr:nvPicPr>
        <xdr:cNvPr id="15" name="Picture 14"/>
        <xdr:cNvPicPr>
          <a:picLocks noChangeAspect="1"/>
        </xdr:cNvPicPr>
      </xdr:nvPicPr>
      <xdr:blipFill>
        <a:blip xmlns:r="http://schemas.openxmlformats.org/officeDocument/2006/relationships" r:embed="rId10"/>
        <a:stretch>
          <a:fillRect/>
        </a:stretch>
      </xdr:blipFill>
      <xdr:spPr>
        <a:xfrm>
          <a:off x="17319625" y="6080125"/>
          <a:ext cx="820054" cy="1370090"/>
        </a:xfrm>
        <a:prstGeom prst="rect">
          <a:avLst/>
        </a:prstGeom>
      </xdr:spPr>
    </xdr:pic>
    <xdr:clientData/>
  </xdr:twoCellAnchor>
  <xdr:twoCellAnchor editAs="oneCell">
    <xdr:from>
      <xdr:col>5</xdr:col>
      <xdr:colOff>1714500</xdr:colOff>
      <xdr:row>6</xdr:row>
      <xdr:rowOff>1776569</xdr:rowOff>
    </xdr:from>
    <xdr:to>
      <xdr:col>5</xdr:col>
      <xdr:colOff>2540000</xdr:colOff>
      <xdr:row>6</xdr:row>
      <xdr:rowOff>2773602</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17065625" y="9682319"/>
          <a:ext cx="825500" cy="997033"/>
        </a:xfrm>
        <a:prstGeom prst="rect">
          <a:avLst/>
        </a:prstGeom>
      </xdr:spPr>
    </xdr:pic>
    <xdr:clientData/>
  </xdr:twoCellAnchor>
  <xdr:twoCellAnchor editAs="oneCell">
    <xdr:from>
      <xdr:col>5</xdr:col>
      <xdr:colOff>1651000</xdr:colOff>
      <xdr:row>12</xdr:row>
      <xdr:rowOff>1143000</xdr:rowOff>
    </xdr:from>
    <xdr:to>
      <xdr:col>5</xdr:col>
      <xdr:colOff>2476500</xdr:colOff>
      <xdr:row>12</xdr:row>
      <xdr:rowOff>2140033</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17002125" y="24923750"/>
          <a:ext cx="825500" cy="997033"/>
        </a:xfrm>
        <a:prstGeom prst="rect">
          <a:avLst/>
        </a:prstGeom>
      </xdr:spPr>
    </xdr:pic>
    <xdr:clientData/>
  </xdr:twoCellAnchor>
  <xdr:twoCellAnchor editAs="oneCell">
    <xdr:from>
      <xdr:col>5</xdr:col>
      <xdr:colOff>1762125</xdr:colOff>
      <xdr:row>13</xdr:row>
      <xdr:rowOff>1349375</xdr:rowOff>
    </xdr:from>
    <xdr:to>
      <xdr:col>5</xdr:col>
      <xdr:colOff>2587625</xdr:colOff>
      <xdr:row>13</xdr:row>
      <xdr:rowOff>2346408</xdr:rowOff>
    </xdr:to>
    <xdr:pic>
      <xdr:nvPicPr>
        <xdr:cNvPr id="19" name="Picture 18"/>
        <xdr:cNvPicPr>
          <a:picLocks noChangeAspect="1"/>
        </xdr:cNvPicPr>
      </xdr:nvPicPr>
      <xdr:blipFill>
        <a:blip xmlns:r="http://schemas.openxmlformats.org/officeDocument/2006/relationships" r:embed="rId11"/>
        <a:stretch>
          <a:fillRect/>
        </a:stretch>
      </xdr:blipFill>
      <xdr:spPr>
        <a:xfrm>
          <a:off x="17113250" y="27670125"/>
          <a:ext cx="825500" cy="997033"/>
        </a:xfrm>
        <a:prstGeom prst="rect">
          <a:avLst/>
        </a:prstGeom>
      </xdr:spPr>
    </xdr:pic>
    <xdr:clientData/>
  </xdr:twoCellAnchor>
  <xdr:twoCellAnchor editAs="oneCell">
    <xdr:from>
      <xdr:col>5</xdr:col>
      <xdr:colOff>1968500</xdr:colOff>
      <xdr:row>11</xdr:row>
      <xdr:rowOff>762000</xdr:rowOff>
    </xdr:from>
    <xdr:to>
      <xdr:col>5</xdr:col>
      <xdr:colOff>2788554</xdr:colOff>
      <xdr:row>11</xdr:row>
      <xdr:rowOff>2132090</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17319625" y="22002750"/>
          <a:ext cx="820054" cy="1370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16"/>
  <sheetViews>
    <sheetView tabSelected="1" topLeftCell="A17" zoomScale="80" zoomScaleNormal="80" workbookViewId="0">
      <selection activeCell="E45" sqref="E45"/>
    </sheetView>
  </sheetViews>
  <sheetFormatPr defaultColWidth="9.140625" defaultRowHeight="15" x14ac:dyDescent="0.3"/>
  <cols>
    <col min="1" max="2" width="9.140625" style="1"/>
    <col min="3" max="3" width="38.140625" style="1" customWidth="1"/>
    <col min="4" max="4" width="58.85546875" style="1" bestFit="1" customWidth="1"/>
    <col min="5" max="5" width="115.140625" style="1" customWidth="1"/>
    <col min="6" max="6" width="42.42578125" style="1" customWidth="1"/>
    <col min="7" max="10" width="9.85546875" style="1" customWidth="1"/>
    <col min="11" max="11" width="15.42578125" style="1" customWidth="1"/>
    <col min="12" max="12" width="15" style="1" customWidth="1"/>
    <col min="13" max="13" width="18" style="1" customWidth="1"/>
    <col min="14" max="14" width="19.140625" style="1" customWidth="1"/>
    <col min="15" max="15" width="22" style="1" customWidth="1"/>
    <col min="16" max="16" width="27.42578125" style="1" customWidth="1"/>
    <col min="17" max="17" width="22" style="1" customWidth="1"/>
    <col min="18" max="16384" width="9.140625" style="1"/>
  </cols>
  <sheetData>
    <row r="4" spans="1:17" s="67" customFormat="1" ht="45" x14ac:dyDescent="0.25">
      <c r="B4" s="19" t="s">
        <v>0</v>
      </c>
      <c r="C4" s="19" t="s">
        <v>1</v>
      </c>
      <c r="D4" s="19" t="s">
        <v>2</v>
      </c>
      <c r="E4" s="19" t="s">
        <v>3</v>
      </c>
      <c r="F4" s="65" t="s">
        <v>4</v>
      </c>
      <c r="G4" s="66" t="s">
        <v>65</v>
      </c>
      <c r="H4" s="66" t="s">
        <v>66</v>
      </c>
      <c r="I4" s="66" t="s">
        <v>67</v>
      </c>
      <c r="J4" s="66" t="s">
        <v>68</v>
      </c>
      <c r="K4" s="65" t="s">
        <v>69</v>
      </c>
      <c r="L4" s="19" t="s">
        <v>30</v>
      </c>
      <c r="M4" s="19" t="s">
        <v>30</v>
      </c>
      <c r="N4" s="19" t="s">
        <v>10</v>
      </c>
      <c r="O4" s="19" t="s">
        <v>11</v>
      </c>
      <c r="P4" s="19" t="s">
        <v>16</v>
      </c>
      <c r="Q4" s="19" t="s">
        <v>31</v>
      </c>
    </row>
    <row r="5" spans="1:17" s="2" customFormat="1" ht="299.25" customHeight="1" x14ac:dyDescent="0.25">
      <c r="B5" s="3">
        <v>1</v>
      </c>
      <c r="C5" s="4" t="s">
        <v>5</v>
      </c>
      <c r="D5" s="5" t="s">
        <v>6</v>
      </c>
      <c r="E5" s="6" t="s">
        <v>22</v>
      </c>
      <c r="F5" s="7"/>
      <c r="G5" s="63">
        <v>1499</v>
      </c>
      <c r="H5" s="63">
        <v>145</v>
      </c>
      <c r="I5" s="63">
        <v>42</v>
      </c>
      <c r="J5" s="63">
        <v>5</v>
      </c>
      <c r="K5" s="17">
        <v>1691</v>
      </c>
      <c r="L5" s="3"/>
      <c r="M5" s="3">
        <f>L5*K5</f>
        <v>0</v>
      </c>
      <c r="N5" s="3"/>
      <c r="O5" s="3"/>
      <c r="P5" s="16" t="s">
        <v>17</v>
      </c>
      <c r="Q5" s="16" t="s">
        <v>32</v>
      </c>
    </row>
    <row r="6" spans="1:17" s="8" customFormat="1" ht="232.5" customHeight="1" x14ac:dyDescent="0.25">
      <c r="B6" s="3">
        <v>2</v>
      </c>
      <c r="C6" s="9" t="s">
        <v>7</v>
      </c>
      <c r="D6" s="10" t="s">
        <v>8</v>
      </c>
      <c r="E6" s="11" t="s">
        <v>38</v>
      </c>
      <c r="F6" s="12"/>
      <c r="G6" s="63">
        <v>1461</v>
      </c>
      <c r="H6" s="63">
        <v>145</v>
      </c>
      <c r="I6" s="63">
        <v>42</v>
      </c>
      <c r="J6" s="63">
        <v>6</v>
      </c>
      <c r="K6" s="17">
        <v>1654</v>
      </c>
      <c r="L6" s="10"/>
      <c r="M6" s="3">
        <f t="shared" ref="M6:M15" si="0">L6*K6</f>
        <v>0</v>
      </c>
      <c r="N6" s="10"/>
      <c r="O6" s="10"/>
      <c r="P6" s="16" t="s">
        <v>17</v>
      </c>
      <c r="Q6" s="16" t="s">
        <v>32</v>
      </c>
    </row>
    <row r="7" spans="1:17" s="8" customFormat="1" ht="232.5" customHeight="1" x14ac:dyDescent="0.25">
      <c r="B7" s="3">
        <v>3</v>
      </c>
      <c r="C7" s="4" t="s">
        <v>12</v>
      </c>
      <c r="D7" s="10" t="s">
        <v>13</v>
      </c>
      <c r="E7" s="11" t="s">
        <v>40</v>
      </c>
      <c r="F7" s="12"/>
      <c r="G7" s="63">
        <v>3012</v>
      </c>
      <c r="H7" s="63">
        <v>290</v>
      </c>
      <c r="I7" s="63">
        <v>84</v>
      </c>
      <c r="J7" s="63">
        <v>12</v>
      </c>
      <c r="K7" s="17">
        <v>3398</v>
      </c>
      <c r="L7" s="10"/>
      <c r="M7" s="3">
        <f t="shared" si="0"/>
        <v>0</v>
      </c>
      <c r="N7" s="10"/>
      <c r="O7" s="10"/>
      <c r="P7" s="16" t="s">
        <v>17</v>
      </c>
      <c r="Q7" s="16" t="s">
        <v>32</v>
      </c>
    </row>
    <row r="8" spans="1:17" s="8" customFormat="1" ht="217.5" customHeight="1" x14ac:dyDescent="0.25">
      <c r="B8" s="3">
        <v>4</v>
      </c>
      <c r="C8" s="10" t="s">
        <v>9</v>
      </c>
      <c r="D8" s="11" t="s">
        <v>34</v>
      </c>
      <c r="E8" s="11" t="s">
        <v>23</v>
      </c>
      <c r="F8" s="12"/>
      <c r="G8" s="63">
        <v>598</v>
      </c>
      <c r="H8" s="63">
        <v>30</v>
      </c>
      <c r="I8" s="63">
        <v>6</v>
      </c>
      <c r="J8" s="63">
        <v>1</v>
      </c>
      <c r="K8" s="17">
        <v>635</v>
      </c>
      <c r="L8" s="10"/>
      <c r="M8" s="3">
        <f t="shared" si="0"/>
        <v>0</v>
      </c>
      <c r="N8" s="10"/>
      <c r="O8" s="10"/>
      <c r="P8" s="16" t="s">
        <v>17</v>
      </c>
      <c r="Q8" s="16" t="s">
        <v>32</v>
      </c>
    </row>
    <row r="9" spans="1:17" s="8" customFormat="1" ht="199.5" customHeight="1" x14ac:dyDescent="0.25">
      <c r="B9" s="3">
        <v>7</v>
      </c>
      <c r="C9" s="10" t="s">
        <v>15</v>
      </c>
      <c r="D9" s="10" t="s">
        <v>35</v>
      </c>
      <c r="E9" s="11" t="s">
        <v>14</v>
      </c>
      <c r="F9" s="12"/>
      <c r="G9" s="63">
        <v>185</v>
      </c>
      <c r="H9" s="63">
        <v>28</v>
      </c>
      <c r="I9" s="63">
        <v>0</v>
      </c>
      <c r="J9" s="63">
        <v>0</v>
      </c>
      <c r="K9" s="17">
        <v>213</v>
      </c>
      <c r="L9" s="10"/>
      <c r="M9" s="3">
        <f t="shared" si="0"/>
        <v>0</v>
      </c>
      <c r="N9" s="10"/>
      <c r="O9" s="10"/>
      <c r="P9" s="16" t="s">
        <v>17</v>
      </c>
      <c r="Q9" s="16" t="s">
        <v>32</v>
      </c>
    </row>
    <row r="10" spans="1:17" s="8" customFormat="1" ht="199.5" customHeight="1" thickBot="1" x14ac:dyDescent="0.3">
      <c r="A10" s="54"/>
      <c r="B10" s="14">
        <v>8</v>
      </c>
      <c r="C10" s="18" t="s">
        <v>15</v>
      </c>
      <c r="D10" s="18" t="s">
        <v>36</v>
      </c>
      <c r="E10" s="74" t="s">
        <v>14</v>
      </c>
      <c r="F10" s="75"/>
      <c r="G10" s="76">
        <v>52</v>
      </c>
      <c r="H10" s="76"/>
      <c r="I10" s="76">
        <v>0</v>
      </c>
      <c r="J10" s="76">
        <v>0</v>
      </c>
      <c r="K10" s="50">
        <v>52</v>
      </c>
      <c r="L10" s="18"/>
      <c r="M10" s="14">
        <f t="shared" si="0"/>
        <v>0</v>
      </c>
      <c r="N10" s="18"/>
      <c r="O10" s="18"/>
      <c r="P10" s="51" t="s">
        <v>17</v>
      </c>
      <c r="Q10" s="51" t="s">
        <v>32</v>
      </c>
    </row>
    <row r="11" spans="1:17" s="8" customFormat="1" ht="199.5" customHeight="1" x14ac:dyDescent="0.25">
      <c r="B11" s="47">
        <v>9</v>
      </c>
      <c r="C11" s="48" t="s">
        <v>18</v>
      </c>
      <c r="D11" s="49" t="s">
        <v>26</v>
      </c>
      <c r="E11" s="70" t="s">
        <v>24</v>
      </c>
      <c r="F11" s="71"/>
      <c r="G11" s="72">
        <v>1461</v>
      </c>
      <c r="H11" s="72">
        <v>145</v>
      </c>
      <c r="I11" s="72">
        <v>43</v>
      </c>
      <c r="J11" s="72">
        <v>6</v>
      </c>
      <c r="K11" s="73">
        <v>1655</v>
      </c>
      <c r="L11" s="49"/>
      <c r="M11" s="47">
        <f t="shared" si="0"/>
        <v>0</v>
      </c>
      <c r="N11" s="49"/>
      <c r="O11" s="49"/>
      <c r="P11" s="52" t="s">
        <v>43</v>
      </c>
      <c r="Q11" s="53" t="s">
        <v>33</v>
      </c>
    </row>
    <row r="12" spans="1:17" s="8" customFormat="1" ht="199.5" customHeight="1" x14ac:dyDescent="0.25">
      <c r="B12" s="3">
        <v>10</v>
      </c>
      <c r="C12" s="4" t="s">
        <v>19</v>
      </c>
      <c r="D12" s="10" t="s">
        <v>8</v>
      </c>
      <c r="E12" s="15" t="s">
        <v>39</v>
      </c>
      <c r="F12" s="12"/>
      <c r="G12" s="63">
        <v>1461</v>
      </c>
      <c r="H12" s="63">
        <v>145</v>
      </c>
      <c r="I12" s="63">
        <v>43</v>
      </c>
      <c r="J12" s="63">
        <v>6</v>
      </c>
      <c r="K12" s="17">
        <v>1655</v>
      </c>
      <c r="L12" s="10"/>
      <c r="M12" s="3">
        <f t="shared" si="0"/>
        <v>0</v>
      </c>
      <c r="N12" s="10"/>
      <c r="O12" s="10"/>
      <c r="P12" s="19" t="s">
        <v>43</v>
      </c>
      <c r="Q12" s="16" t="s">
        <v>33</v>
      </c>
    </row>
    <row r="13" spans="1:17" s="8" customFormat="1" ht="199.5" customHeight="1" x14ac:dyDescent="0.25">
      <c r="B13" s="3">
        <v>11</v>
      </c>
      <c r="C13" s="4" t="s">
        <v>20</v>
      </c>
      <c r="D13" s="10" t="s">
        <v>27</v>
      </c>
      <c r="E13" s="11" t="s">
        <v>41</v>
      </c>
      <c r="F13" s="12"/>
      <c r="G13" s="63">
        <v>2986</v>
      </c>
      <c r="H13" s="63">
        <v>290</v>
      </c>
      <c r="I13" s="63">
        <v>86</v>
      </c>
      <c r="J13" s="63">
        <v>10</v>
      </c>
      <c r="K13" s="17">
        <v>3372</v>
      </c>
      <c r="L13" s="10"/>
      <c r="M13" s="3">
        <f t="shared" si="0"/>
        <v>0</v>
      </c>
      <c r="N13" s="10"/>
      <c r="O13" s="10"/>
      <c r="P13" s="19" t="s">
        <v>43</v>
      </c>
      <c r="Q13" s="16" t="s">
        <v>33</v>
      </c>
    </row>
    <row r="14" spans="1:17" s="8" customFormat="1" ht="199.5" customHeight="1" x14ac:dyDescent="0.25">
      <c r="B14" s="3">
        <v>12</v>
      </c>
      <c r="C14" s="4" t="s">
        <v>29</v>
      </c>
      <c r="D14" s="10" t="s">
        <v>28</v>
      </c>
      <c r="E14" s="11" t="s">
        <v>42</v>
      </c>
      <c r="F14" s="12"/>
      <c r="G14" s="64">
        <v>1037</v>
      </c>
      <c r="H14" s="64">
        <v>80</v>
      </c>
      <c r="I14" s="64">
        <v>18</v>
      </c>
      <c r="J14" s="64">
        <v>2</v>
      </c>
      <c r="K14" s="17">
        <v>1137</v>
      </c>
      <c r="L14" s="10"/>
      <c r="M14" s="3">
        <f t="shared" si="0"/>
        <v>0</v>
      </c>
      <c r="N14" s="10"/>
      <c r="O14" s="10"/>
      <c r="P14" s="19" t="s">
        <v>43</v>
      </c>
      <c r="Q14" s="16" t="s">
        <v>33</v>
      </c>
    </row>
    <row r="15" spans="1:17" s="8" customFormat="1" ht="199.5" customHeight="1" x14ac:dyDescent="0.25">
      <c r="B15" s="3">
        <v>13</v>
      </c>
      <c r="C15" s="13" t="s">
        <v>21</v>
      </c>
      <c r="D15" s="11" t="s">
        <v>37</v>
      </c>
      <c r="E15" s="15" t="s">
        <v>25</v>
      </c>
      <c r="F15" s="12"/>
      <c r="G15" s="64">
        <v>570</v>
      </c>
      <c r="H15" s="64">
        <v>40</v>
      </c>
      <c r="I15" s="64">
        <v>8</v>
      </c>
      <c r="J15" s="64">
        <v>1</v>
      </c>
      <c r="K15" s="17">
        <v>619</v>
      </c>
      <c r="L15" s="10"/>
      <c r="M15" s="3">
        <f t="shared" si="0"/>
        <v>0</v>
      </c>
      <c r="N15" s="10"/>
      <c r="O15" s="10"/>
      <c r="P15" s="19" t="s">
        <v>43</v>
      </c>
      <c r="Q15" s="16" t="s">
        <v>33</v>
      </c>
    </row>
    <row r="16" spans="1:17" s="8" customFormat="1" ht="15.75" thickBot="1" x14ac:dyDescent="0.3">
      <c r="B16" s="10"/>
      <c r="C16" s="10"/>
      <c r="D16" s="10"/>
      <c r="E16" s="10"/>
      <c r="F16" s="12"/>
      <c r="G16" s="62"/>
      <c r="H16" s="62"/>
      <c r="I16" s="62"/>
      <c r="J16" s="62"/>
      <c r="K16" s="68"/>
      <c r="L16" s="10"/>
      <c r="M16" s="69">
        <f>SUM(M5:M15)</f>
        <v>0</v>
      </c>
      <c r="N16" s="10"/>
      <c r="O16" s="10"/>
      <c r="P16" s="10"/>
      <c r="Q16" s="10"/>
    </row>
  </sheetData>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1"/>
  <sheetViews>
    <sheetView topLeftCell="A19" workbookViewId="0">
      <selection activeCell="Q42" sqref="Q42"/>
    </sheetView>
  </sheetViews>
  <sheetFormatPr defaultRowHeight="15" x14ac:dyDescent="0.25"/>
  <cols>
    <col min="2" max="2" width="6.42578125" customWidth="1"/>
    <col min="3" max="3" width="24.7109375" bestFit="1" customWidth="1"/>
    <col min="4" max="4" width="42.7109375" customWidth="1"/>
  </cols>
  <sheetData>
    <row r="2" spans="2:14" ht="24.6" customHeight="1" thickBot="1" x14ac:dyDescent="0.3"/>
    <row r="3" spans="2:14" x14ac:dyDescent="0.25">
      <c r="B3" s="60" t="s">
        <v>46</v>
      </c>
      <c r="C3" s="61"/>
      <c r="D3" s="61"/>
      <c r="E3" s="61"/>
      <c r="F3" s="58" t="s">
        <v>47</v>
      </c>
      <c r="G3" s="58"/>
      <c r="H3" s="58"/>
      <c r="I3" s="58"/>
      <c r="J3" s="58"/>
      <c r="K3" s="58"/>
      <c r="L3" s="58"/>
      <c r="M3" s="58"/>
      <c r="N3" s="59"/>
    </row>
    <row r="4" spans="2:14" x14ac:dyDescent="0.25">
      <c r="B4" s="20" t="s">
        <v>0</v>
      </c>
      <c r="C4" s="21" t="s">
        <v>1</v>
      </c>
      <c r="D4" s="21" t="s">
        <v>2</v>
      </c>
      <c r="E4" s="21" t="s">
        <v>48</v>
      </c>
      <c r="F4" s="22" t="s">
        <v>49</v>
      </c>
      <c r="G4" s="22" t="s">
        <v>50</v>
      </c>
      <c r="H4" s="22" t="s">
        <v>51</v>
      </c>
      <c r="I4" s="22" t="s">
        <v>52</v>
      </c>
      <c r="J4" s="22" t="s">
        <v>53</v>
      </c>
      <c r="K4" s="22" t="s">
        <v>54</v>
      </c>
      <c r="L4" s="22" t="s">
        <v>55</v>
      </c>
      <c r="M4" s="22" t="s">
        <v>56</v>
      </c>
      <c r="N4" s="23" t="s">
        <v>57</v>
      </c>
    </row>
    <row r="5" spans="2:14" ht="17.25" customHeight="1" x14ac:dyDescent="0.25">
      <c r="B5" s="24">
        <v>1</v>
      </c>
      <c r="C5" s="25" t="s">
        <v>5</v>
      </c>
      <c r="D5" s="26" t="s">
        <v>6</v>
      </c>
      <c r="E5" s="27">
        <f>SUM(F5:N5)</f>
        <v>1499</v>
      </c>
      <c r="F5" s="28">
        <v>79</v>
      </c>
      <c r="G5" s="28">
        <v>327</v>
      </c>
      <c r="H5" s="28">
        <v>364</v>
      </c>
      <c r="I5" s="28">
        <v>387</v>
      </c>
      <c r="J5" s="28">
        <v>209</v>
      </c>
      <c r="K5" s="28">
        <v>82</v>
      </c>
      <c r="L5" s="28">
        <v>31</v>
      </c>
      <c r="M5" s="28">
        <v>14</v>
      </c>
      <c r="N5" s="29">
        <v>6</v>
      </c>
    </row>
    <row r="6" spans="2:14" x14ac:dyDescent="0.25">
      <c r="B6" s="24">
        <v>2</v>
      </c>
      <c r="C6" s="25" t="s">
        <v>7</v>
      </c>
      <c r="D6" s="26" t="s">
        <v>8</v>
      </c>
      <c r="E6" s="27">
        <f>SUM(F6:N6)</f>
        <v>1461</v>
      </c>
      <c r="F6" s="28">
        <v>84</v>
      </c>
      <c r="G6" s="28">
        <v>329</v>
      </c>
      <c r="H6" s="28">
        <v>359</v>
      </c>
      <c r="I6" s="28">
        <v>373</v>
      </c>
      <c r="J6" s="28">
        <v>192</v>
      </c>
      <c r="K6" s="28">
        <v>74</v>
      </c>
      <c r="L6" s="28">
        <v>30</v>
      </c>
      <c r="M6" s="28">
        <v>14</v>
      </c>
      <c r="N6" s="29">
        <v>6</v>
      </c>
    </row>
    <row r="7" spans="2:14" x14ac:dyDescent="0.25">
      <c r="B7" s="24">
        <v>3</v>
      </c>
      <c r="C7" s="25" t="s">
        <v>12</v>
      </c>
      <c r="D7" s="26" t="s">
        <v>13</v>
      </c>
      <c r="E7" s="27">
        <f>SUM(F7:N7)</f>
        <v>3012</v>
      </c>
      <c r="F7" s="28">
        <v>157</v>
      </c>
      <c r="G7" s="28">
        <v>645</v>
      </c>
      <c r="H7" s="28">
        <v>728</v>
      </c>
      <c r="I7" s="28">
        <v>790</v>
      </c>
      <c r="J7" s="28">
        <v>424</v>
      </c>
      <c r="K7" s="28">
        <v>161</v>
      </c>
      <c r="L7" s="28">
        <v>66</v>
      </c>
      <c r="M7" s="28">
        <v>28</v>
      </c>
      <c r="N7" s="29">
        <v>13</v>
      </c>
    </row>
    <row r="8" spans="2:14" x14ac:dyDescent="0.25">
      <c r="B8" s="24">
        <v>4</v>
      </c>
      <c r="C8" s="25" t="s">
        <v>9</v>
      </c>
      <c r="D8" s="26" t="s">
        <v>58</v>
      </c>
      <c r="E8" s="27">
        <f t="shared" ref="E8:E10" si="0">SUM(F8:N8)</f>
        <v>598</v>
      </c>
      <c r="F8" s="30">
        <v>46</v>
      </c>
      <c r="G8" s="30">
        <v>125</v>
      </c>
      <c r="H8" s="30">
        <v>167</v>
      </c>
      <c r="I8" s="30">
        <v>134</v>
      </c>
      <c r="J8" s="30">
        <v>77</v>
      </c>
      <c r="K8" s="30">
        <v>24</v>
      </c>
      <c r="L8" s="30">
        <v>14</v>
      </c>
      <c r="M8" s="30">
        <v>7</v>
      </c>
      <c r="N8" s="31">
        <v>4</v>
      </c>
    </row>
    <row r="9" spans="2:14" x14ac:dyDescent="0.25">
      <c r="B9" s="24">
        <v>5</v>
      </c>
      <c r="C9" s="25" t="s">
        <v>9</v>
      </c>
      <c r="D9" s="26" t="s">
        <v>59</v>
      </c>
      <c r="E9" s="27">
        <f t="shared" si="0"/>
        <v>185</v>
      </c>
      <c r="F9" s="28">
        <v>9</v>
      </c>
      <c r="G9" s="28">
        <v>34</v>
      </c>
      <c r="H9" s="28">
        <v>45</v>
      </c>
      <c r="I9" s="28">
        <v>43</v>
      </c>
      <c r="J9" s="28">
        <v>41</v>
      </c>
      <c r="K9" s="28">
        <v>8</v>
      </c>
      <c r="L9" s="28">
        <v>3</v>
      </c>
      <c r="M9" s="28">
        <v>2</v>
      </c>
      <c r="N9" s="29">
        <v>0</v>
      </c>
    </row>
    <row r="10" spans="2:14" x14ac:dyDescent="0.25">
      <c r="B10" s="24">
        <v>6</v>
      </c>
      <c r="C10" s="25" t="s">
        <v>9</v>
      </c>
      <c r="D10" s="26" t="s">
        <v>60</v>
      </c>
      <c r="E10" s="27">
        <f t="shared" si="0"/>
        <v>52</v>
      </c>
      <c r="F10" s="28">
        <v>6</v>
      </c>
      <c r="G10" s="28">
        <v>14</v>
      </c>
      <c r="H10" s="28">
        <v>12</v>
      </c>
      <c r="I10" s="28">
        <v>16</v>
      </c>
      <c r="J10" s="28">
        <v>4</v>
      </c>
      <c r="K10" s="28"/>
      <c r="L10" s="28"/>
      <c r="M10" s="28"/>
      <c r="N10" s="29"/>
    </row>
    <row r="11" spans="2:14" ht="15.75" thickBot="1" x14ac:dyDescent="0.3">
      <c r="B11" s="32"/>
      <c r="C11" s="33"/>
      <c r="D11" s="33"/>
      <c r="E11" s="34"/>
      <c r="F11" s="35"/>
      <c r="G11" s="35"/>
      <c r="H11" s="35"/>
      <c r="I11" s="35"/>
      <c r="J11" s="35"/>
      <c r="K11" s="35"/>
      <c r="L11" s="35"/>
      <c r="M11" s="35"/>
      <c r="N11" s="36"/>
    </row>
    <row r="13" spans="2:14" ht="15.75" thickBot="1" x14ac:dyDescent="0.3"/>
    <row r="14" spans="2:14" x14ac:dyDescent="0.25">
      <c r="B14" s="60" t="s">
        <v>44</v>
      </c>
      <c r="C14" s="61"/>
      <c r="D14" s="61"/>
      <c r="E14" s="61"/>
      <c r="F14" s="58" t="s">
        <v>47</v>
      </c>
      <c r="G14" s="58"/>
      <c r="H14" s="58"/>
      <c r="I14" s="58"/>
      <c r="J14" s="58"/>
      <c r="K14" s="58"/>
      <c r="L14" s="58"/>
      <c r="M14" s="58"/>
      <c r="N14" s="59"/>
    </row>
    <row r="15" spans="2:14" x14ac:dyDescent="0.25">
      <c r="B15" s="20" t="s">
        <v>0</v>
      </c>
      <c r="C15" s="21" t="s">
        <v>1</v>
      </c>
      <c r="D15" s="21" t="s">
        <v>2</v>
      </c>
      <c r="E15" s="21" t="s">
        <v>48</v>
      </c>
      <c r="F15" s="21" t="s">
        <v>49</v>
      </c>
      <c r="G15" s="21" t="s">
        <v>50</v>
      </c>
      <c r="H15" s="21" t="s">
        <v>51</v>
      </c>
      <c r="I15" s="21" t="s">
        <v>52</v>
      </c>
      <c r="J15" s="21" t="s">
        <v>53</v>
      </c>
      <c r="K15" s="21" t="s">
        <v>54</v>
      </c>
      <c r="L15" s="21" t="s">
        <v>55</v>
      </c>
      <c r="M15" s="21" t="s">
        <v>56</v>
      </c>
      <c r="N15" s="37" t="s">
        <v>57</v>
      </c>
    </row>
    <row r="16" spans="2:14" ht="17.25" customHeight="1" x14ac:dyDescent="0.25">
      <c r="B16" s="24">
        <v>1</v>
      </c>
      <c r="C16" s="25" t="s">
        <v>5</v>
      </c>
      <c r="D16" s="26" t="s">
        <v>6</v>
      </c>
      <c r="E16" s="27">
        <f>SUM(F16:N16)</f>
        <v>145</v>
      </c>
      <c r="F16" s="30">
        <v>2</v>
      </c>
      <c r="G16" s="38">
        <v>16</v>
      </c>
      <c r="H16" s="38">
        <v>41</v>
      </c>
      <c r="I16" s="38">
        <v>70</v>
      </c>
      <c r="J16" s="38">
        <v>12</v>
      </c>
      <c r="K16" s="38">
        <v>4</v>
      </c>
      <c r="L16" s="38">
        <v>0</v>
      </c>
      <c r="M16" s="38">
        <v>0</v>
      </c>
      <c r="N16" s="39">
        <v>0</v>
      </c>
    </row>
    <row r="17" spans="2:14" ht="17.25" customHeight="1" x14ac:dyDescent="0.25">
      <c r="B17" s="24">
        <v>2</v>
      </c>
      <c r="C17" s="25" t="s">
        <v>7</v>
      </c>
      <c r="D17" s="26" t="s">
        <v>8</v>
      </c>
      <c r="E17" s="27">
        <f>SUM(F17:N17)</f>
        <v>145</v>
      </c>
      <c r="F17" s="38">
        <v>2</v>
      </c>
      <c r="G17" s="30">
        <v>16</v>
      </c>
      <c r="H17" s="30">
        <v>41</v>
      </c>
      <c r="I17" s="30">
        <v>70</v>
      </c>
      <c r="J17" s="38">
        <v>12</v>
      </c>
      <c r="K17" s="38">
        <v>4</v>
      </c>
      <c r="L17" s="38">
        <v>0</v>
      </c>
      <c r="M17" s="38">
        <v>0</v>
      </c>
      <c r="N17" s="39">
        <v>0</v>
      </c>
    </row>
    <row r="18" spans="2:14" ht="17.25" customHeight="1" x14ac:dyDescent="0.25">
      <c r="B18" s="24">
        <v>3</v>
      </c>
      <c r="C18" s="25" t="s">
        <v>12</v>
      </c>
      <c r="D18" s="26" t="s">
        <v>13</v>
      </c>
      <c r="E18" s="27">
        <f>SUM(F18:N18)</f>
        <v>290</v>
      </c>
      <c r="F18" s="30">
        <v>4</v>
      </c>
      <c r="G18" s="38">
        <v>32</v>
      </c>
      <c r="H18" s="38">
        <v>82</v>
      </c>
      <c r="I18" s="38">
        <v>140</v>
      </c>
      <c r="J18" s="38">
        <v>24</v>
      </c>
      <c r="K18" s="38">
        <v>8</v>
      </c>
      <c r="L18" s="38">
        <v>0</v>
      </c>
      <c r="M18" s="38">
        <v>0</v>
      </c>
      <c r="N18" s="31">
        <v>0</v>
      </c>
    </row>
    <row r="19" spans="2:14" ht="17.25" customHeight="1" x14ac:dyDescent="0.25">
      <c r="B19" s="24">
        <v>4</v>
      </c>
      <c r="C19" s="25" t="s">
        <v>9</v>
      </c>
      <c r="D19" s="26" t="s">
        <v>58</v>
      </c>
      <c r="E19" s="27">
        <f t="shared" ref="E19:E20" si="1">SUM(F19:N19)</f>
        <v>30</v>
      </c>
      <c r="F19" s="38">
        <v>0</v>
      </c>
      <c r="G19" s="38">
        <v>1</v>
      </c>
      <c r="H19" s="38">
        <v>13</v>
      </c>
      <c r="I19" s="38">
        <v>13</v>
      </c>
      <c r="J19" s="38">
        <v>2</v>
      </c>
      <c r="K19" s="38">
        <v>1</v>
      </c>
      <c r="L19" s="38">
        <v>0</v>
      </c>
      <c r="M19" s="38">
        <v>0</v>
      </c>
      <c r="N19" s="39">
        <v>0</v>
      </c>
    </row>
    <row r="20" spans="2:14" ht="17.25" customHeight="1" x14ac:dyDescent="0.25">
      <c r="B20" s="24">
        <v>5</v>
      </c>
      <c r="C20" s="25" t="s">
        <v>9</v>
      </c>
      <c r="D20" s="26" t="s">
        <v>59</v>
      </c>
      <c r="E20" s="27">
        <f t="shared" si="1"/>
        <v>28</v>
      </c>
      <c r="F20" s="38">
        <v>4</v>
      </c>
      <c r="G20" s="38">
        <v>8</v>
      </c>
      <c r="H20" s="38">
        <v>10</v>
      </c>
      <c r="I20" s="38">
        <v>3</v>
      </c>
      <c r="J20" s="38">
        <v>3</v>
      </c>
      <c r="K20" s="38">
        <v>0</v>
      </c>
      <c r="L20" s="38">
        <v>0</v>
      </c>
      <c r="M20" s="38">
        <v>0</v>
      </c>
      <c r="N20" s="39">
        <v>0</v>
      </c>
    </row>
    <row r="21" spans="2:14" ht="15.75" thickBot="1" x14ac:dyDescent="0.3">
      <c r="B21" s="32"/>
      <c r="C21" s="33"/>
      <c r="D21" s="33"/>
      <c r="E21" s="34"/>
      <c r="F21" s="40"/>
      <c r="G21" s="40"/>
      <c r="H21" s="40"/>
      <c r="I21" s="40"/>
      <c r="J21" s="40"/>
      <c r="K21" s="40"/>
      <c r="L21" s="40"/>
      <c r="M21" s="40"/>
      <c r="N21" s="41"/>
    </row>
    <row r="23" spans="2:14" ht="15.75" thickBot="1" x14ac:dyDescent="0.3"/>
    <row r="24" spans="2:14" x14ac:dyDescent="0.25">
      <c r="B24" s="55" t="s">
        <v>61</v>
      </c>
      <c r="C24" s="56"/>
      <c r="D24" s="56"/>
      <c r="E24" s="56"/>
      <c r="F24" s="57" t="s">
        <v>47</v>
      </c>
      <c r="G24" s="58"/>
      <c r="H24" s="58"/>
      <c r="I24" s="58"/>
      <c r="J24" s="58"/>
      <c r="K24" s="58"/>
      <c r="L24" s="58"/>
      <c r="M24" s="58"/>
      <c r="N24" s="59"/>
    </row>
    <row r="25" spans="2:14" x14ac:dyDescent="0.25">
      <c r="B25" s="20" t="s">
        <v>0</v>
      </c>
      <c r="C25" s="21" t="s">
        <v>1</v>
      </c>
      <c r="D25" s="21" t="s">
        <v>2</v>
      </c>
      <c r="E25" s="21" t="s">
        <v>48</v>
      </c>
      <c r="F25" s="21" t="s">
        <v>49</v>
      </c>
      <c r="G25" s="21" t="s">
        <v>50</v>
      </c>
      <c r="H25" s="21" t="s">
        <v>51</v>
      </c>
      <c r="I25" s="21" t="s">
        <v>52</v>
      </c>
      <c r="J25" s="21" t="s">
        <v>53</v>
      </c>
      <c r="K25" s="21" t="s">
        <v>54</v>
      </c>
      <c r="L25" s="21" t="s">
        <v>55</v>
      </c>
      <c r="M25" s="21" t="s">
        <v>56</v>
      </c>
      <c r="N25" s="37" t="s">
        <v>57</v>
      </c>
    </row>
    <row r="26" spans="2:14" ht="17.25" customHeight="1" x14ac:dyDescent="0.25">
      <c r="B26" s="24">
        <v>1</v>
      </c>
      <c r="C26" s="25" t="s">
        <v>5</v>
      </c>
      <c r="D26" s="26" t="s">
        <v>6</v>
      </c>
      <c r="E26" s="27">
        <f>SUM(F26:N26)</f>
        <v>42</v>
      </c>
      <c r="F26" s="30">
        <v>5</v>
      </c>
      <c r="G26" s="38">
        <v>12</v>
      </c>
      <c r="H26" s="38">
        <v>8</v>
      </c>
      <c r="I26" s="38">
        <v>5</v>
      </c>
      <c r="J26" s="38">
        <v>6</v>
      </c>
      <c r="K26" s="38">
        <v>2</v>
      </c>
      <c r="L26" s="38">
        <v>3</v>
      </c>
      <c r="M26" s="38">
        <v>1</v>
      </c>
      <c r="N26" s="39">
        <v>0</v>
      </c>
    </row>
    <row r="27" spans="2:14" ht="17.25" customHeight="1" x14ac:dyDescent="0.25">
      <c r="B27" s="24">
        <v>2</v>
      </c>
      <c r="C27" s="25" t="s">
        <v>7</v>
      </c>
      <c r="D27" s="26" t="s">
        <v>8</v>
      </c>
      <c r="E27" s="27">
        <f>SUM(F27:N27)</f>
        <v>42</v>
      </c>
      <c r="F27" s="38">
        <v>14</v>
      </c>
      <c r="G27" s="30">
        <v>13</v>
      </c>
      <c r="H27" s="30">
        <v>4</v>
      </c>
      <c r="I27" s="30">
        <v>5</v>
      </c>
      <c r="J27" s="38">
        <v>4</v>
      </c>
      <c r="K27" s="38">
        <v>2</v>
      </c>
      <c r="L27" s="38">
        <v>0</v>
      </c>
      <c r="M27" s="38">
        <v>0</v>
      </c>
      <c r="N27" s="39">
        <v>0</v>
      </c>
    </row>
    <row r="28" spans="2:14" ht="17.25" customHeight="1" x14ac:dyDescent="0.25">
      <c r="B28" s="24">
        <v>3</v>
      </c>
      <c r="C28" s="25" t="s">
        <v>12</v>
      </c>
      <c r="D28" s="26" t="s">
        <v>13</v>
      </c>
      <c r="E28" s="27">
        <f>SUM(F28:N28)</f>
        <v>84</v>
      </c>
      <c r="F28" s="30">
        <v>8</v>
      </c>
      <c r="G28" s="38">
        <v>22</v>
      </c>
      <c r="H28" s="38">
        <v>20</v>
      </c>
      <c r="I28" s="38">
        <v>10</v>
      </c>
      <c r="J28" s="38">
        <v>12</v>
      </c>
      <c r="K28" s="38">
        <v>4</v>
      </c>
      <c r="L28" s="38">
        <v>6</v>
      </c>
      <c r="M28" s="38">
        <v>2</v>
      </c>
      <c r="N28" s="31">
        <v>0</v>
      </c>
    </row>
    <row r="29" spans="2:14" ht="17.25" customHeight="1" x14ac:dyDescent="0.25">
      <c r="B29" s="24">
        <v>4</v>
      </c>
      <c r="C29" s="25" t="s">
        <v>9</v>
      </c>
      <c r="D29" s="26" t="s">
        <v>58</v>
      </c>
      <c r="E29" s="27">
        <f t="shared" ref="E29" si="2">SUM(F29:N29)</f>
        <v>6</v>
      </c>
      <c r="F29" s="38">
        <v>1</v>
      </c>
      <c r="G29" s="38">
        <v>1</v>
      </c>
      <c r="H29" s="30">
        <v>3</v>
      </c>
      <c r="I29" s="38">
        <v>0</v>
      </c>
      <c r="J29" s="38">
        <v>1</v>
      </c>
      <c r="K29" s="38">
        <v>0</v>
      </c>
      <c r="L29" s="38">
        <v>0</v>
      </c>
      <c r="M29" s="38">
        <v>0</v>
      </c>
      <c r="N29" s="39">
        <v>0</v>
      </c>
    </row>
    <row r="30" spans="2:14" ht="15.75" thickBot="1" x14ac:dyDescent="0.3">
      <c r="B30" s="32"/>
      <c r="C30" s="33"/>
      <c r="D30" s="33"/>
      <c r="E30" s="34"/>
      <c r="F30" s="40"/>
      <c r="G30" s="40"/>
      <c r="H30" s="40"/>
      <c r="I30" s="40"/>
      <c r="J30" s="40"/>
      <c r="K30" s="40"/>
      <c r="L30" s="40"/>
      <c r="M30" s="40"/>
      <c r="N30" s="41"/>
    </row>
    <row r="32" spans="2:14" ht="15.75" thickBot="1" x14ac:dyDescent="0.3"/>
    <row r="33" spans="2:14" x14ac:dyDescent="0.25">
      <c r="B33" s="55" t="s">
        <v>45</v>
      </c>
      <c r="C33" s="56"/>
      <c r="D33" s="56"/>
      <c r="E33" s="56"/>
      <c r="F33" s="57" t="s">
        <v>47</v>
      </c>
      <c r="G33" s="58"/>
      <c r="H33" s="58"/>
      <c r="I33" s="58"/>
      <c r="J33" s="58"/>
      <c r="K33" s="58"/>
      <c r="L33" s="58"/>
      <c r="M33" s="58"/>
      <c r="N33" s="59"/>
    </row>
    <row r="34" spans="2:14" x14ac:dyDescent="0.25">
      <c r="B34" s="20" t="s">
        <v>0</v>
      </c>
      <c r="C34" s="21" t="s">
        <v>1</v>
      </c>
      <c r="D34" s="21" t="s">
        <v>2</v>
      </c>
      <c r="E34" s="42" t="s">
        <v>48</v>
      </c>
      <c r="F34" s="20" t="s">
        <v>49</v>
      </c>
      <c r="G34" s="21" t="s">
        <v>50</v>
      </c>
      <c r="H34" s="21" t="s">
        <v>51</v>
      </c>
      <c r="I34" s="21" t="s">
        <v>52</v>
      </c>
      <c r="J34" s="21" t="s">
        <v>53</v>
      </c>
      <c r="K34" s="21" t="s">
        <v>54</v>
      </c>
      <c r="L34" s="21" t="s">
        <v>55</v>
      </c>
      <c r="M34" s="21" t="s">
        <v>56</v>
      </c>
      <c r="N34" s="37" t="s">
        <v>57</v>
      </c>
    </row>
    <row r="35" spans="2:14" ht="17.25" customHeight="1" x14ac:dyDescent="0.25">
      <c r="B35" s="24">
        <v>1</v>
      </c>
      <c r="C35" s="25" t="s">
        <v>5</v>
      </c>
      <c r="D35" s="26" t="s">
        <v>6</v>
      </c>
      <c r="E35" s="43">
        <f>SUM(F35:N35)</f>
        <v>5</v>
      </c>
      <c r="F35" s="44"/>
      <c r="G35" s="38"/>
      <c r="H35" s="38">
        <v>2</v>
      </c>
      <c r="I35" s="38">
        <v>3</v>
      </c>
      <c r="J35" s="38"/>
      <c r="K35" s="38"/>
      <c r="L35" s="38"/>
      <c r="M35" s="38"/>
      <c r="N35" s="39"/>
    </row>
    <row r="36" spans="2:14" ht="17.25" customHeight="1" x14ac:dyDescent="0.25">
      <c r="B36" s="24">
        <v>2</v>
      </c>
      <c r="C36" s="25" t="s">
        <v>7</v>
      </c>
      <c r="D36" s="26" t="s">
        <v>8</v>
      </c>
      <c r="E36" s="43">
        <f>SUM(F36:N36)</f>
        <v>6</v>
      </c>
      <c r="F36" s="44"/>
      <c r="G36" s="38"/>
      <c r="H36" s="38">
        <v>2</v>
      </c>
      <c r="I36" s="38">
        <v>4</v>
      </c>
      <c r="J36" s="38"/>
      <c r="K36" s="38"/>
      <c r="L36" s="38"/>
      <c r="M36" s="38"/>
      <c r="N36" s="39"/>
    </row>
    <row r="37" spans="2:14" ht="17.25" customHeight="1" x14ac:dyDescent="0.25">
      <c r="B37" s="24">
        <v>3</v>
      </c>
      <c r="C37" s="25" t="s">
        <v>12</v>
      </c>
      <c r="D37" s="26" t="s">
        <v>13</v>
      </c>
      <c r="E37" s="43">
        <f>SUM(F37:N37)</f>
        <v>12</v>
      </c>
      <c r="F37" s="44"/>
      <c r="G37" s="38"/>
      <c r="H37" s="38">
        <v>4</v>
      </c>
      <c r="I37" s="38">
        <v>8</v>
      </c>
      <c r="J37" s="38"/>
      <c r="K37" s="38"/>
      <c r="L37" s="38"/>
      <c r="M37" s="38"/>
      <c r="N37" s="39"/>
    </row>
    <row r="38" spans="2:14" ht="17.25" customHeight="1" x14ac:dyDescent="0.25">
      <c r="B38" s="24">
        <v>4</v>
      </c>
      <c r="C38" s="25" t="s">
        <v>9</v>
      </c>
      <c r="D38" s="26" t="s">
        <v>58</v>
      </c>
      <c r="E38" s="43">
        <f t="shared" ref="E38" si="3">SUM(F38:N38)</f>
        <v>1</v>
      </c>
      <c r="F38" s="44"/>
      <c r="G38" s="38"/>
      <c r="H38" s="38"/>
      <c r="I38" s="38">
        <v>1</v>
      </c>
      <c r="J38" s="38"/>
      <c r="K38" s="38"/>
      <c r="L38" s="38"/>
      <c r="M38" s="38"/>
      <c r="N38" s="39"/>
    </row>
    <row r="39" spans="2:14" ht="15.75" thickBot="1" x14ac:dyDescent="0.3">
      <c r="B39" s="32"/>
      <c r="C39" s="33"/>
      <c r="D39" s="33"/>
      <c r="E39" s="45"/>
      <c r="F39" s="46"/>
      <c r="G39" s="40"/>
      <c r="H39" s="40"/>
      <c r="I39" s="40"/>
      <c r="J39" s="40"/>
      <c r="K39" s="40"/>
      <c r="L39" s="40"/>
      <c r="M39" s="40"/>
      <c r="N39" s="41"/>
    </row>
    <row r="42" spans="2:14" ht="15.75" thickBot="1" x14ac:dyDescent="0.3"/>
    <row r="43" spans="2:14" x14ac:dyDescent="0.25">
      <c r="B43" s="55" t="s">
        <v>62</v>
      </c>
      <c r="C43" s="56"/>
      <c r="D43" s="56"/>
      <c r="E43" s="56"/>
      <c r="F43" s="57" t="s">
        <v>47</v>
      </c>
      <c r="G43" s="58"/>
      <c r="H43" s="58"/>
      <c r="I43" s="58"/>
      <c r="J43" s="58"/>
      <c r="K43" s="58"/>
      <c r="L43" s="58"/>
      <c r="M43" s="58"/>
      <c r="N43" s="59"/>
    </row>
    <row r="44" spans="2:14" x14ac:dyDescent="0.25">
      <c r="B44" s="20" t="s">
        <v>0</v>
      </c>
      <c r="C44" s="21" t="s">
        <v>1</v>
      </c>
      <c r="D44" s="21" t="s">
        <v>2</v>
      </c>
      <c r="E44" s="42" t="s">
        <v>48</v>
      </c>
      <c r="F44" s="20" t="s">
        <v>49</v>
      </c>
      <c r="G44" s="21" t="s">
        <v>50</v>
      </c>
      <c r="H44" s="21" t="s">
        <v>51</v>
      </c>
      <c r="I44" s="21" t="s">
        <v>52</v>
      </c>
      <c r="J44" s="21" t="s">
        <v>53</v>
      </c>
      <c r="K44" s="21" t="s">
        <v>54</v>
      </c>
      <c r="L44" s="21" t="s">
        <v>55</v>
      </c>
      <c r="M44" s="21" t="s">
        <v>56</v>
      </c>
      <c r="N44" s="37" t="s">
        <v>57</v>
      </c>
    </row>
    <row r="45" spans="2:14" ht="17.25" customHeight="1" x14ac:dyDescent="0.25">
      <c r="B45" s="24">
        <v>1</v>
      </c>
      <c r="C45" s="25" t="s">
        <v>5</v>
      </c>
      <c r="D45" s="26" t="s">
        <v>6</v>
      </c>
      <c r="E45" s="43">
        <f>SUM(F45:N45)</f>
        <v>1691</v>
      </c>
      <c r="F45" s="44">
        <f t="shared" ref="F45:N48" si="4">F5+F16+F26+F35</f>
        <v>86</v>
      </c>
      <c r="G45" s="38">
        <f t="shared" si="4"/>
        <v>355</v>
      </c>
      <c r="H45" s="38">
        <f t="shared" si="4"/>
        <v>415</v>
      </c>
      <c r="I45" s="38">
        <f t="shared" si="4"/>
        <v>465</v>
      </c>
      <c r="J45" s="38">
        <f t="shared" si="4"/>
        <v>227</v>
      </c>
      <c r="K45" s="38">
        <f t="shared" si="4"/>
        <v>88</v>
      </c>
      <c r="L45" s="38">
        <f t="shared" si="4"/>
        <v>34</v>
      </c>
      <c r="M45" s="38">
        <f t="shared" si="4"/>
        <v>15</v>
      </c>
      <c r="N45" s="39">
        <f t="shared" si="4"/>
        <v>6</v>
      </c>
    </row>
    <row r="46" spans="2:14" ht="17.25" customHeight="1" x14ac:dyDescent="0.25">
      <c r="B46" s="24">
        <v>2</v>
      </c>
      <c r="C46" s="25" t="s">
        <v>7</v>
      </c>
      <c r="D46" s="26" t="s">
        <v>8</v>
      </c>
      <c r="E46" s="43">
        <f>SUM(F46:N46)</f>
        <v>1654</v>
      </c>
      <c r="F46" s="44">
        <f t="shared" si="4"/>
        <v>100</v>
      </c>
      <c r="G46" s="38">
        <f t="shared" si="4"/>
        <v>358</v>
      </c>
      <c r="H46" s="38">
        <f t="shared" si="4"/>
        <v>406</v>
      </c>
      <c r="I46" s="38">
        <f t="shared" si="4"/>
        <v>452</v>
      </c>
      <c r="J46" s="38">
        <f t="shared" si="4"/>
        <v>208</v>
      </c>
      <c r="K46" s="38">
        <f t="shared" si="4"/>
        <v>80</v>
      </c>
      <c r="L46" s="38">
        <f t="shared" si="4"/>
        <v>30</v>
      </c>
      <c r="M46" s="38">
        <f t="shared" si="4"/>
        <v>14</v>
      </c>
      <c r="N46" s="39">
        <f t="shared" si="4"/>
        <v>6</v>
      </c>
    </row>
    <row r="47" spans="2:14" ht="17.25" customHeight="1" x14ac:dyDescent="0.25">
      <c r="B47" s="24">
        <v>3</v>
      </c>
      <c r="C47" s="25" t="s">
        <v>12</v>
      </c>
      <c r="D47" s="26" t="s">
        <v>13</v>
      </c>
      <c r="E47" s="43">
        <f>SUM(F47:N47)</f>
        <v>3398</v>
      </c>
      <c r="F47" s="44">
        <f t="shared" si="4"/>
        <v>169</v>
      </c>
      <c r="G47" s="38">
        <f t="shared" si="4"/>
        <v>699</v>
      </c>
      <c r="H47" s="38">
        <f t="shared" si="4"/>
        <v>834</v>
      </c>
      <c r="I47" s="38">
        <f t="shared" si="4"/>
        <v>948</v>
      </c>
      <c r="J47" s="38">
        <f t="shared" si="4"/>
        <v>460</v>
      </c>
      <c r="K47" s="38">
        <f t="shared" si="4"/>
        <v>173</v>
      </c>
      <c r="L47" s="38">
        <f t="shared" si="4"/>
        <v>72</v>
      </c>
      <c r="M47" s="38">
        <f t="shared" si="4"/>
        <v>30</v>
      </c>
      <c r="N47" s="39">
        <f t="shared" si="4"/>
        <v>13</v>
      </c>
    </row>
    <row r="48" spans="2:14" ht="17.25" customHeight="1" x14ac:dyDescent="0.25">
      <c r="B48" s="24">
        <v>4</v>
      </c>
      <c r="C48" s="25" t="s">
        <v>9</v>
      </c>
      <c r="D48" s="26" t="s">
        <v>63</v>
      </c>
      <c r="E48" s="43">
        <f t="shared" ref="E48:E50" si="5">SUM(F48:N48)</f>
        <v>635</v>
      </c>
      <c r="F48" s="44">
        <f t="shared" si="4"/>
        <v>47</v>
      </c>
      <c r="G48" s="38">
        <f t="shared" si="4"/>
        <v>127</v>
      </c>
      <c r="H48" s="38">
        <f t="shared" si="4"/>
        <v>183</v>
      </c>
      <c r="I48" s="38">
        <f t="shared" si="4"/>
        <v>148</v>
      </c>
      <c r="J48" s="38">
        <f t="shared" si="4"/>
        <v>80</v>
      </c>
      <c r="K48" s="38">
        <f t="shared" si="4"/>
        <v>25</v>
      </c>
      <c r="L48" s="38">
        <f t="shared" si="4"/>
        <v>14</v>
      </c>
      <c r="M48" s="38">
        <f t="shared" si="4"/>
        <v>7</v>
      </c>
      <c r="N48" s="39">
        <f t="shared" si="4"/>
        <v>4</v>
      </c>
    </row>
    <row r="49" spans="2:14" ht="17.25" customHeight="1" x14ac:dyDescent="0.25">
      <c r="B49" s="24">
        <v>5</v>
      </c>
      <c r="C49" s="25" t="s">
        <v>9</v>
      </c>
      <c r="D49" s="26" t="s">
        <v>59</v>
      </c>
      <c r="E49" s="43">
        <f t="shared" si="5"/>
        <v>213</v>
      </c>
      <c r="F49" s="44">
        <f>F9+F20</f>
        <v>13</v>
      </c>
      <c r="G49" s="38">
        <f t="shared" ref="G49:N49" si="6">G9+G20</f>
        <v>42</v>
      </c>
      <c r="H49" s="38">
        <f t="shared" si="6"/>
        <v>55</v>
      </c>
      <c r="I49" s="38">
        <f t="shared" si="6"/>
        <v>46</v>
      </c>
      <c r="J49" s="38">
        <f t="shared" si="6"/>
        <v>44</v>
      </c>
      <c r="K49" s="38">
        <f t="shared" si="6"/>
        <v>8</v>
      </c>
      <c r="L49" s="38">
        <f t="shared" si="6"/>
        <v>3</v>
      </c>
      <c r="M49" s="38">
        <f t="shared" si="6"/>
        <v>2</v>
      </c>
      <c r="N49" s="39">
        <f t="shared" si="6"/>
        <v>0</v>
      </c>
    </row>
    <row r="50" spans="2:14" ht="17.25" customHeight="1" x14ac:dyDescent="0.25">
      <c r="B50" s="24">
        <v>6</v>
      </c>
      <c r="C50" s="25" t="s">
        <v>9</v>
      </c>
      <c r="D50" s="26" t="s">
        <v>64</v>
      </c>
      <c r="E50" s="43">
        <f t="shared" si="5"/>
        <v>28</v>
      </c>
      <c r="F50" s="44">
        <f>F20</f>
        <v>4</v>
      </c>
      <c r="G50" s="38">
        <f t="shared" ref="G50:N50" si="7">G20</f>
        <v>8</v>
      </c>
      <c r="H50" s="38">
        <f t="shared" si="7"/>
        <v>10</v>
      </c>
      <c r="I50" s="38">
        <f t="shared" si="7"/>
        <v>3</v>
      </c>
      <c r="J50" s="38">
        <f t="shared" si="7"/>
        <v>3</v>
      </c>
      <c r="K50" s="38">
        <f t="shared" si="7"/>
        <v>0</v>
      </c>
      <c r="L50" s="38">
        <f t="shared" si="7"/>
        <v>0</v>
      </c>
      <c r="M50" s="38">
        <f t="shared" si="7"/>
        <v>0</v>
      </c>
      <c r="N50" s="39">
        <f t="shared" si="7"/>
        <v>0</v>
      </c>
    </row>
    <row r="51" spans="2:14" ht="15.75" thickBot="1" x14ac:dyDescent="0.3">
      <c r="B51" s="32"/>
      <c r="C51" s="33"/>
      <c r="D51" s="33"/>
      <c r="E51" s="45"/>
      <c r="F51" s="46"/>
      <c r="G51" s="40"/>
      <c r="H51" s="40"/>
      <c r="I51" s="40"/>
      <c r="J51" s="40"/>
      <c r="K51" s="40"/>
      <c r="L51" s="40"/>
      <c r="M51" s="40"/>
      <c r="N51" s="41"/>
    </row>
  </sheetData>
  <mergeCells count="10">
    <mergeCell ref="B33:E33"/>
    <mergeCell ref="F33:N33"/>
    <mergeCell ref="B43:E43"/>
    <mergeCell ref="F43:N43"/>
    <mergeCell ref="B3:E3"/>
    <mergeCell ref="F3:N3"/>
    <mergeCell ref="B14:E14"/>
    <mergeCell ref="F14:N14"/>
    <mergeCell ref="B24:E24"/>
    <mergeCell ref="F24:N2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ზამთრის&amp;ზაფხულის ფორმები 2024 </vt:lpstr>
      <vt:lpstr>ზამთრის ზომები კომპანიების მიხ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Kandelaki</dc:creator>
  <cp:lastModifiedBy>Ketevan Kandelaki</cp:lastModifiedBy>
  <dcterms:created xsi:type="dcterms:W3CDTF">2020-08-13T12:51:49Z</dcterms:created>
  <dcterms:modified xsi:type="dcterms:W3CDTF">2023-07-31T12:05:20Z</dcterms:modified>
</cp:coreProperties>
</file>