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bilisimall-my.sharepoint.com/personal/d_muskhelishvili_tbilisimall_com/Documents/Desktop/DOME/Tender Documentation/"/>
    </mc:Choice>
  </mc:AlternateContent>
  <xr:revisionPtr revIDLastSave="5" documentId="13_ncr:1_{9439DCFF-8668-4E16-AE71-EDC4B19E87C8}" xr6:coauthVersionLast="47" xr6:coauthVersionMax="47" xr10:uidLastSave="{42CC3ECE-89FD-42E9-8ED4-966CC8B3F422}"/>
  <bookViews>
    <workbookView xWindow="-108" yWindow="-108" windowWidth="23256" windowHeight="12576" xr2:uid="{C90F5DD5-47F9-495D-9ACC-E39A0EC8BF62}"/>
  </bookViews>
  <sheets>
    <sheet name="BOQ" sheetId="10" r:id="rId1"/>
    <sheet name="Summary" sheetId="9" r:id="rId2"/>
    <sheet name="Time Schedule " sheetId="1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9" l="1"/>
  <c r="D3" i="9"/>
  <c r="D2" i="9"/>
  <c r="I6" i="10"/>
  <c r="J6" i="10" s="1"/>
  <c r="H6" i="10"/>
  <c r="F6" i="10"/>
  <c r="I19" i="10" l="1"/>
  <c r="J19" i="10" s="1"/>
  <c r="H19" i="10"/>
  <c r="F19" i="10"/>
  <c r="I18" i="10"/>
  <c r="J18" i="10" s="1"/>
  <c r="H18" i="10"/>
  <c r="F18" i="10"/>
  <c r="I17" i="10"/>
  <c r="J17" i="10" s="1"/>
  <c r="H17" i="10"/>
  <c r="F17" i="10"/>
  <c r="I16" i="10"/>
  <c r="J16" i="10" s="1"/>
  <c r="H16" i="10"/>
  <c r="F16" i="10"/>
  <c r="I15" i="10"/>
  <c r="J15" i="10" s="1"/>
  <c r="H15" i="10"/>
  <c r="F15" i="10"/>
  <c r="I14" i="10"/>
  <c r="J14" i="10" s="1"/>
  <c r="H14" i="10"/>
  <c r="F14" i="10"/>
  <c r="I9" i="10"/>
  <c r="J9" i="10" s="1"/>
  <c r="I10" i="10"/>
  <c r="J10" i="10" s="1"/>
  <c r="I11" i="10"/>
  <c r="J11" i="10" s="1"/>
  <c r="I12" i="10"/>
  <c r="J12" i="10" s="1"/>
  <c r="I8" i="10"/>
  <c r="J8" i="10" s="1"/>
  <c r="H9" i="10"/>
  <c r="H10" i="10"/>
  <c r="H11" i="10"/>
  <c r="H12" i="10"/>
  <c r="H8" i="10"/>
  <c r="F9" i="10"/>
  <c r="F10" i="10"/>
  <c r="F11" i="10"/>
  <c r="F12" i="10"/>
  <c r="F8" i="10"/>
  <c r="F20" i="10" l="1"/>
  <c r="H20" i="10"/>
  <c r="J20" i="10"/>
  <c r="D5" i="9" l="1"/>
  <c r="D7" i="9" s="1"/>
  <c r="D8" i="9" s="1"/>
  <c r="D9" i="9" s="1"/>
</calcChain>
</file>

<file path=xl/sharedStrings.xml><?xml version="1.0" encoding="utf-8"?>
<sst xmlns="http://schemas.openxmlformats.org/spreadsheetml/2006/main" count="80" uniqueCount="58">
  <si>
    <t>TBILISI MALL</t>
  </si>
  <si>
    <t>N</t>
  </si>
  <si>
    <t>DESCRIPTION</t>
  </si>
  <si>
    <t>UNIT</t>
  </si>
  <si>
    <t>PRICE OF MATERIAL UNIT</t>
  </si>
  <si>
    <t>UNIT LABOUR PRICE</t>
  </si>
  <si>
    <t>TOTAL LABOUR</t>
  </si>
  <si>
    <t>NOTES</t>
  </si>
  <si>
    <t>Sqm</t>
  </si>
  <si>
    <t>Piece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</si>
  <si>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</si>
  <si>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</si>
  <si>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</si>
  <si>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</si>
  <si>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</si>
  <si>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</si>
  <si>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</si>
  <si>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</si>
  <si>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</si>
  <si>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</si>
  <si>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</si>
  <si>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</si>
  <si>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</si>
  <si>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</si>
  <si>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</si>
  <si>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</si>
  <si>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Year 2023</t>
  </si>
  <si>
    <t>Work Description</t>
  </si>
  <si>
    <t>Time Schedule</t>
  </si>
  <si>
    <t>Total Price</t>
  </si>
  <si>
    <t>Grand Total</t>
  </si>
  <si>
    <t>VAT</t>
  </si>
  <si>
    <t>TOTAL</t>
  </si>
  <si>
    <t>TOTAL COST OF MATERIAL</t>
  </si>
  <si>
    <t>UNIT PRICE (GEL) (excl. VAT)</t>
  </si>
  <si>
    <t>TOTAL PRICE (GEL) (excl. VAT)</t>
  </si>
  <si>
    <t>Price (GEL) (excl. VAT)</t>
  </si>
  <si>
    <t>Profit</t>
  </si>
  <si>
    <t>Annex 3: TM Dome Rectification Works</t>
  </si>
  <si>
    <t>Scheme #1</t>
  </si>
  <si>
    <t>Scheme #2</t>
  </si>
  <si>
    <t xml:space="preserve"> QUANTITY</t>
  </si>
  <si>
    <t>installation of safety net above the atrium</t>
  </si>
  <si>
    <t xml:space="preserve">Reinforcement of ACP </t>
  </si>
  <si>
    <t>Reinforcement of metal pipes</t>
  </si>
  <si>
    <t>Stainless steel bracket with rubber gasket (diameter 120 mm)</t>
  </si>
  <si>
    <t>Rivet 8 mm</t>
  </si>
  <si>
    <t>Flat Washer (Cut)</t>
  </si>
  <si>
    <t>Nut 8 mm</t>
  </si>
  <si>
    <t>Bolt 8 mm</t>
  </si>
  <si>
    <t>Metal strip (250*40*3 mm)</t>
  </si>
  <si>
    <t>Metal Strip (100*40*3 mm)</t>
  </si>
  <si>
    <t>Site Preparation</t>
  </si>
  <si>
    <t>Month 1</t>
  </si>
  <si>
    <t>Month 2</t>
  </si>
  <si>
    <t>Month 3</t>
  </si>
  <si>
    <t>Month 4</t>
  </si>
  <si>
    <t>Reinforcement of Metal Pipes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</si>
</sst>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18"/>
      <name val="Tahoma"/>
      <family val="2"/>
      <charset val="204"/>
    </font>
    <font>
      <sz val="8"/>
      <name val="Calibri"/>
      <family val="2"/>
      <scheme val="minor"/>
    </font>
    <font>
      <sz val="10"/>
      <name val="Arial"/>
      <family val="2"/>
      <charset val="204"/>
    </font>
    <font>
      <b/>
      <sz val="16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color indexed="18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14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 applyNumberFormat="0" applyBorder="0" applyAlignment="0">
      <alignment vertical="top"/>
    </xf>
    <xf numFmtId="0" fontId="2" fillId="0" borderId="0">
      <alignment horizontal="justify" vertical="top" wrapText="1"/>
    </xf>
    <xf numFmtId="0" fontId="5" fillId="0" borderId="0"/>
  </cellStyleXfs>
  <cellXfs count="72">
    <xf numFmtId="0" fontId="0" fillId="0" borderId="0" xfId="0"/>
    <xf numFmtId="43" fontId="8" fillId="4" borderId="4" xfId="1" applyFont="1" applyFill="1" applyBorder="1" applyAlignment="1" applyProtection="1">
      <alignment horizontal="center" vertical="center"/>
    </xf>
    <xf numFmtId="43" fontId="8" fillId="4" borderId="25" xfId="1" applyFont="1" applyFill="1" applyBorder="1" applyAlignment="1" applyProtection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5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3" fillId="4" borderId="0" xfId="0" applyFont="1" applyFill="1" applyAlignment="1">
      <alignment horizontal="center"/>
    </xf>
    <xf numFmtId="0" fontId="13" fillId="4" borderId="0" xfId="0" applyFont="1" applyFill="1"/>
    <xf numFmtId="43" fontId="13" fillId="4" borderId="0" xfId="0" applyNumberFormat="1" applyFont="1" applyFill="1" applyAlignment="1">
      <alignment horizontal="center"/>
    </xf>
    <xf numFmtId="0" fontId="15" fillId="2" borderId="0" xfId="3" applyFont="1" applyFill="1" applyBorder="1" applyAlignment="1">
      <alignment horizontal="center" vertical="center" wrapText="1"/>
    </xf>
    <xf numFmtId="0" fontId="15" fillId="2" borderId="0" xfId="4" applyFont="1" applyFill="1" applyAlignment="1">
      <alignment vertical="center" wrapText="1"/>
    </xf>
    <xf numFmtId="43" fontId="16" fillId="2" borderId="0" xfId="1" applyFont="1" applyFill="1" applyBorder="1" applyAlignment="1" applyProtection="1">
      <alignment horizontal="center" vertical="center" wrapText="1"/>
      <protection locked="0"/>
    </xf>
    <xf numFmtId="43" fontId="11" fillId="2" borderId="0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43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vertical="center" wrapText="1"/>
    </xf>
    <xf numFmtId="0" fontId="18" fillId="4" borderId="19" xfId="0" applyFont="1" applyFill="1" applyBorder="1" applyAlignment="1">
      <alignment horizontal="center" vertical="center"/>
    </xf>
    <xf numFmtId="0" fontId="9" fillId="0" borderId="0" xfId="0" applyFont="1"/>
    <xf numFmtId="0" fontId="9" fillId="2" borderId="7" xfId="0" applyFont="1" applyFill="1" applyBorder="1" applyAlignment="1">
      <alignment horizontal="center" vertical="center"/>
    </xf>
    <xf numFmtId="0" fontId="14" fillId="2" borderId="7" xfId="4" applyFont="1" applyFill="1" applyBorder="1" applyAlignment="1">
      <alignment vertical="center" wrapText="1"/>
    </xf>
    <xf numFmtId="43" fontId="9" fillId="2" borderId="7" xfId="1" applyFont="1" applyFill="1" applyBorder="1" applyAlignment="1">
      <alignment vertical="center"/>
    </xf>
    <xf numFmtId="0" fontId="12" fillId="2" borderId="7" xfId="0" applyFont="1" applyFill="1" applyBorder="1"/>
    <xf numFmtId="0" fontId="18" fillId="5" borderId="20" xfId="0" applyFont="1" applyFill="1" applyBorder="1" applyAlignment="1">
      <alignment horizontal="right" vertical="center"/>
    </xf>
    <xf numFmtId="43" fontId="18" fillId="5" borderId="20" xfId="0" applyNumberFormat="1" applyFont="1" applyFill="1" applyBorder="1" applyAlignment="1">
      <alignment vertical="center"/>
    </xf>
    <xf numFmtId="0" fontId="18" fillId="5" borderId="7" xfId="0" applyFont="1" applyFill="1" applyBorder="1" applyAlignment="1">
      <alignment horizontal="right" vertical="center"/>
    </xf>
    <xf numFmtId="10" fontId="18" fillId="5" borderId="18" xfId="0" applyNumberFormat="1" applyFont="1" applyFill="1" applyBorder="1" applyAlignment="1">
      <alignment horizontal="right" vertical="center"/>
    </xf>
    <xf numFmtId="43" fontId="18" fillId="5" borderId="7" xfId="0" applyNumberFormat="1" applyFont="1" applyFill="1" applyBorder="1" applyAlignment="1">
      <alignment vertical="center"/>
    </xf>
    <xf numFmtId="9" fontId="18" fillId="5" borderId="7" xfId="0" applyNumberFormat="1" applyFont="1" applyFill="1" applyBorder="1" applyAlignment="1">
      <alignment horizontal="right" vertical="center"/>
    </xf>
    <xf numFmtId="0" fontId="20" fillId="0" borderId="0" xfId="0" applyFont="1"/>
    <xf numFmtId="0" fontId="19" fillId="4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1" xfId="4" applyFont="1" applyBorder="1" applyAlignment="1">
      <alignment vertical="center"/>
    </xf>
    <xf numFmtId="0" fontId="9" fillId="0" borderId="1" xfId="0" applyFont="1" applyBorder="1"/>
    <xf numFmtId="0" fontId="12" fillId="0" borderId="1" xfId="0" applyFont="1" applyBorder="1"/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43" fontId="8" fillId="4" borderId="21" xfId="1" applyFont="1" applyFill="1" applyBorder="1" applyAlignment="1" applyProtection="1">
      <alignment horizontal="center" vertical="center"/>
    </xf>
    <xf numFmtId="43" fontId="8" fillId="4" borderId="0" xfId="1" applyFont="1" applyFill="1" applyBorder="1" applyAlignment="1" applyProtection="1">
      <alignment horizontal="center" vertical="center"/>
    </xf>
    <xf numFmtId="43" fontId="8" fillId="4" borderId="23" xfId="1" applyFont="1" applyFill="1" applyBorder="1" applyAlignment="1" applyProtection="1">
      <alignment horizontal="center" vertical="center"/>
    </xf>
    <xf numFmtId="43" fontId="8" fillId="4" borderId="24" xfId="1" applyFont="1" applyFill="1" applyBorder="1" applyAlignment="1" applyProtection="1">
      <alignment horizontal="center" vertical="center"/>
    </xf>
    <xf numFmtId="43" fontId="8" fillId="4" borderId="21" xfId="1" applyFont="1" applyFill="1" applyBorder="1" applyAlignment="1" applyProtection="1">
      <alignment horizontal="center" vertical="center" wrapText="1"/>
    </xf>
    <xf numFmtId="43" fontId="8" fillId="4" borderId="0" xfId="1" applyFont="1" applyFill="1" applyBorder="1" applyAlignment="1" applyProtection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43" fontId="8" fillId="4" borderId="21" xfId="1" applyFont="1" applyFill="1" applyBorder="1" applyAlignment="1" applyProtection="1">
      <alignment horizontal="center" vertical="center" wrapText="1"/>
      <protection locked="0"/>
    </xf>
    <xf numFmtId="43" fontId="8" fillId="4" borderId="0" xfId="1" applyFont="1" applyFill="1" applyBorder="1" applyAlignment="1" applyProtection="1">
      <alignment horizontal="center" vertical="center" wrapText="1"/>
      <protection locked="0"/>
    </xf>
    <xf numFmtId="0" fontId="18" fillId="5" borderId="7" xfId="0" applyFont="1" applyFill="1" applyBorder="1" applyAlignment="1">
      <alignment horizontal="right" vertical="center"/>
    </xf>
    <xf numFmtId="0" fontId="18" fillId="5" borderId="20" xfId="0" applyFont="1" applyFill="1" applyBorder="1" applyAlignment="1">
      <alignment horizontal="right" vertical="center"/>
    </xf>
    <xf numFmtId="0" fontId="12" fillId="3" borderId="17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9" fillId="4" borderId="9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16" xfId="0" applyFont="1" applyFill="1" applyBorder="1" applyAlignment="1">
      <alignment horizontal="center"/>
    </xf>
    <xf numFmtId="0" fontId="19" fillId="4" borderId="26" xfId="0" applyFont="1" applyFill="1" applyBorder="1" applyAlignment="1">
      <alignment horizontal="center"/>
    </xf>
  </cellXfs>
  <cellStyles count="6">
    <cellStyle name="Cat_A" xfId="3" xr:uid="{1DF1CD88-6EFA-4F88-9A29-3B3B374D2BAD}"/>
    <cellStyle name="Comma" xfId="1" builtinId="3"/>
    <cellStyle name="Normal" xfId="0" builtinId="0"/>
    <cellStyle name="Normal 2" xfId="5" xr:uid="{392D42D2-CF2C-45AB-AD4F-1BBB729FE589}"/>
    <cellStyle name="Normal 2 118" xfId="4" xr:uid="{A88390C0-897B-44E5-B4F8-895D84CA4DC5}"/>
    <cellStyle name="Normal_Copy of Kiev High Rise_ cost plan commercial_rev1 2 2" xfId="2" xr:uid="{7C55D402-7E27-47AE-B66A-1B8AB3EEAD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0261E-6AB5-44B3-89CF-28C2557761A7}">
  <dimension ref="A1:K36"/>
  <sheetViews>
    <sheetView tabSelected="1" zoomScaleNormal="100" workbookViewId="0">
      <selection activeCell="N20" sqref="N20"/>
    </sheetView>
  </sheetViews>
  <sheetFormatPr defaultRowHeight="14.4" x14ac:dyDescent="0.3"/>
  <cols>
    <col min="1" max="1" width="8.88671875" style="44"/>
    <col min="2" max="2" width="43.33203125" style="21" customWidth="1"/>
    <col min="3" max="3" width="12.77734375" style="44" customWidth="1"/>
    <col min="4" max="4" width="10.44140625" style="44" customWidth="1"/>
    <col min="5" max="5" width="9.44140625" style="44" customWidth="1"/>
    <col min="6" max="6" width="8.88671875" style="44" customWidth="1"/>
    <col min="7" max="10" width="8.88671875" style="44"/>
    <col min="11" max="11" width="34.44140625" style="21" customWidth="1"/>
    <col min="12" max="16384" width="8.88671875" style="21"/>
  </cols>
  <sheetData>
    <row r="1" spans="1:11" s="41" customFormat="1" ht="40.200000000000003" customHeight="1" x14ac:dyDescent="0.3">
      <c r="A1" s="51" t="s">
        <v>38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8" x14ac:dyDescent="0.3">
      <c r="A2" s="52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ht="36" customHeight="1" x14ac:dyDescent="0.3">
      <c r="A3" s="47" t="s">
        <v>1</v>
      </c>
      <c r="B3" s="45" t="s">
        <v>2</v>
      </c>
      <c r="C3" s="49" t="s">
        <v>41</v>
      </c>
      <c r="D3" s="49" t="s">
        <v>3</v>
      </c>
      <c r="E3" s="55" t="s">
        <v>4</v>
      </c>
      <c r="F3" s="55" t="s">
        <v>33</v>
      </c>
      <c r="G3" s="55" t="s">
        <v>5</v>
      </c>
      <c r="H3" s="55" t="s">
        <v>6</v>
      </c>
      <c r="I3" s="49" t="s">
        <v>34</v>
      </c>
      <c r="J3" s="49" t="s">
        <v>35</v>
      </c>
      <c r="K3" s="1" t="s">
        <v>7</v>
      </c>
    </row>
    <row r="4" spans="1:11" x14ac:dyDescent="0.3">
      <c r="A4" s="48"/>
      <c r="B4" s="46"/>
      <c r="C4" s="50"/>
      <c r="D4" s="50"/>
      <c r="E4" s="56"/>
      <c r="F4" s="56"/>
      <c r="G4" s="56"/>
      <c r="H4" s="56"/>
      <c r="I4" s="50"/>
      <c r="J4" s="50"/>
      <c r="K4" s="2"/>
    </row>
    <row r="5" spans="1:11" ht="15.6" x14ac:dyDescent="0.3">
      <c r="A5" s="11">
        <v>1</v>
      </c>
      <c r="B5" s="12" t="s">
        <v>52</v>
      </c>
      <c r="C5" s="13"/>
      <c r="D5" s="14"/>
      <c r="E5" s="14"/>
      <c r="F5" s="14"/>
      <c r="G5" s="14"/>
      <c r="H5" s="14"/>
      <c r="I5" s="14"/>
      <c r="J5" s="14"/>
      <c r="K5" s="14"/>
    </row>
    <row r="6" spans="1:11" s="42" customFormat="1" ht="15.6" x14ac:dyDescent="0.3">
      <c r="A6" s="4">
        <v>1.1000000000000001</v>
      </c>
      <c r="B6" s="15" t="s">
        <v>42</v>
      </c>
      <c r="C6" s="4">
        <v>2826</v>
      </c>
      <c r="D6" s="4" t="s">
        <v>8</v>
      </c>
      <c r="E6" s="16">
        <v>0</v>
      </c>
      <c r="F6" s="16">
        <f t="shared" ref="F6" si="0">C6*E6</f>
        <v>0</v>
      </c>
      <c r="G6" s="16">
        <v>0</v>
      </c>
      <c r="H6" s="16">
        <f t="shared" ref="H6" si="1">C6*G6</f>
        <v>0</v>
      </c>
      <c r="I6" s="16">
        <f>E6+G6</f>
        <v>0</v>
      </c>
      <c r="J6" s="16">
        <f t="shared" ref="J6" si="2">C6*I6</f>
        <v>0</v>
      </c>
      <c r="K6" s="4"/>
    </row>
    <row r="7" spans="1:11" ht="15.6" x14ac:dyDescent="0.3">
      <c r="A7" s="11">
        <v>2</v>
      </c>
      <c r="B7" s="12" t="s">
        <v>43</v>
      </c>
      <c r="C7" s="13"/>
      <c r="D7" s="14"/>
      <c r="E7" s="14"/>
      <c r="F7" s="14"/>
      <c r="G7" s="14"/>
      <c r="H7" s="14"/>
      <c r="I7" s="14"/>
      <c r="J7" s="14"/>
      <c r="K7" s="14" t="s">
        <v>39</v>
      </c>
    </row>
    <row r="8" spans="1:11" ht="31.2" x14ac:dyDescent="0.3">
      <c r="A8" s="4">
        <v>2.1</v>
      </c>
      <c r="B8" s="3" t="s">
        <v>45</v>
      </c>
      <c r="C8" s="4">
        <v>2200</v>
      </c>
      <c r="D8" s="7" t="s">
        <v>9</v>
      </c>
      <c r="E8" s="16">
        <v>0</v>
      </c>
      <c r="F8" s="16">
        <f t="shared" ref="F8:F12" si="3">C8*E8</f>
        <v>0</v>
      </c>
      <c r="G8" s="16">
        <v>0</v>
      </c>
      <c r="H8" s="16">
        <f t="shared" ref="H8:H12" si="4">C8*G8</f>
        <v>0</v>
      </c>
      <c r="I8" s="16">
        <f>E8+G8</f>
        <v>0</v>
      </c>
      <c r="J8" s="16">
        <f t="shared" ref="J8:J12" si="5">C8*I8</f>
        <v>0</v>
      </c>
      <c r="K8" s="17"/>
    </row>
    <row r="9" spans="1:11" ht="15.6" x14ac:dyDescent="0.3">
      <c r="A9" s="4">
        <v>2.2000000000000002</v>
      </c>
      <c r="B9" s="5" t="s">
        <v>49</v>
      </c>
      <c r="C9" s="4">
        <v>2200</v>
      </c>
      <c r="D9" s="7" t="s">
        <v>9</v>
      </c>
      <c r="E9" s="16">
        <v>0</v>
      </c>
      <c r="F9" s="16">
        <f t="shared" si="3"/>
        <v>0</v>
      </c>
      <c r="G9" s="16">
        <v>0</v>
      </c>
      <c r="H9" s="16">
        <f t="shared" si="4"/>
        <v>0</v>
      </c>
      <c r="I9" s="16">
        <f t="shared" ref="I9:I12" si="6">E9+G9</f>
        <v>0</v>
      </c>
      <c r="J9" s="16">
        <f t="shared" si="5"/>
        <v>0</v>
      </c>
      <c r="K9" s="3"/>
    </row>
    <row r="10" spans="1:11" ht="15.6" x14ac:dyDescent="0.3">
      <c r="A10" s="4">
        <v>2.2999999999999998</v>
      </c>
      <c r="B10" s="6" t="s">
        <v>48</v>
      </c>
      <c r="C10" s="7">
        <v>2200</v>
      </c>
      <c r="D10" s="7" t="s">
        <v>9</v>
      </c>
      <c r="E10" s="16">
        <v>0</v>
      </c>
      <c r="F10" s="16">
        <f t="shared" si="3"/>
        <v>0</v>
      </c>
      <c r="G10" s="16">
        <v>0</v>
      </c>
      <c r="H10" s="16">
        <f t="shared" si="4"/>
        <v>0</v>
      </c>
      <c r="I10" s="16">
        <f t="shared" si="6"/>
        <v>0</v>
      </c>
      <c r="J10" s="16">
        <f t="shared" si="5"/>
        <v>0</v>
      </c>
      <c r="K10" s="3"/>
    </row>
    <row r="11" spans="1:11" ht="15.6" x14ac:dyDescent="0.3">
      <c r="A11" s="4">
        <v>2.4</v>
      </c>
      <c r="B11" s="6" t="s">
        <v>46</v>
      </c>
      <c r="C11" s="7">
        <v>5000</v>
      </c>
      <c r="D11" s="7" t="s">
        <v>9</v>
      </c>
      <c r="E11" s="16">
        <v>0</v>
      </c>
      <c r="F11" s="16">
        <f t="shared" si="3"/>
        <v>0</v>
      </c>
      <c r="G11" s="16">
        <v>0</v>
      </c>
      <c r="H11" s="16">
        <f t="shared" si="4"/>
        <v>0</v>
      </c>
      <c r="I11" s="16">
        <f t="shared" si="6"/>
        <v>0</v>
      </c>
      <c r="J11" s="16">
        <f t="shared" si="5"/>
        <v>0</v>
      </c>
      <c r="K11" s="3"/>
    </row>
    <row r="12" spans="1:11" ht="15.6" x14ac:dyDescent="0.3">
      <c r="A12" s="4">
        <v>2.5</v>
      </c>
      <c r="B12" s="5" t="s">
        <v>47</v>
      </c>
      <c r="C12" s="7">
        <v>4500</v>
      </c>
      <c r="D12" s="7" t="s">
        <v>9</v>
      </c>
      <c r="E12" s="16">
        <v>0</v>
      </c>
      <c r="F12" s="16">
        <f t="shared" si="3"/>
        <v>0</v>
      </c>
      <c r="G12" s="16">
        <v>0</v>
      </c>
      <c r="H12" s="16">
        <f t="shared" si="4"/>
        <v>0</v>
      </c>
      <c r="I12" s="16">
        <f t="shared" si="6"/>
        <v>0</v>
      </c>
      <c r="J12" s="16">
        <f t="shared" si="5"/>
        <v>0</v>
      </c>
      <c r="K12" s="3"/>
    </row>
    <row r="13" spans="1:11" s="43" customFormat="1" ht="15.6" x14ac:dyDescent="0.3">
      <c r="A13" s="18">
        <v>3</v>
      </c>
      <c r="B13" s="19" t="s">
        <v>57</v>
      </c>
      <c r="C13" s="18"/>
      <c r="D13" s="18"/>
      <c r="E13" s="18"/>
      <c r="F13" s="18"/>
      <c r="G13" s="18"/>
      <c r="H13" s="18"/>
      <c r="I13" s="18"/>
      <c r="J13" s="18"/>
      <c r="K13" s="14" t="s">
        <v>40</v>
      </c>
    </row>
    <row r="14" spans="1:11" ht="15.6" x14ac:dyDescent="0.3">
      <c r="A14" s="4">
        <v>3.1</v>
      </c>
      <c r="B14" s="6" t="s">
        <v>50</v>
      </c>
      <c r="C14" s="7">
        <v>4200</v>
      </c>
      <c r="D14" s="7" t="s">
        <v>9</v>
      </c>
      <c r="E14" s="16">
        <v>0</v>
      </c>
      <c r="F14" s="16">
        <f t="shared" ref="F14:F19" si="7">C14*E14</f>
        <v>0</v>
      </c>
      <c r="G14" s="16">
        <v>0</v>
      </c>
      <c r="H14" s="16">
        <f t="shared" ref="H14:H19" si="8">C14*G14</f>
        <v>0</v>
      </c>
      <c r="I14" s="16">
        <f>E14+G14</f>
        <v>0</v>
      </c>
      <c r="J14" s="16">
        <f t="shared" ref="J14:J19" si="9">C14*I14</f>
        <v>0</v>
      </c>
      <c r="K14" s="17"/>
    </row>
    <row r="15" spans="1:11" ht="15.6" x14ac:dyDescent="0.3">
      <c r="A15" s="4">
        <v>3.2</v>
      </c>
      <c r="B15" s="6" t="s">
        <v>46</v>
      </c>
      <c r="C15" s="7">
        <v>8000</v>
      </c>
      <c r="D15" s="7" t="s">
        <v>9</v>
      </c>
      <c r="E15" s="16">
        <v>0</v>
      </c>
      <c r="F15" s="16">
        <f t="shared" si="7"/>
        <v>0</v>
      </c>
      <c r="G15" s="16">
        <v>0</v>
      </c>
      <c r="H15" s="16">
        <f t="shared" si="8"/>
        <v>0</v>
      </c>
      <c r="I15" s="16">
        <f t="shared" ref="I15:I19" si="10">E15+G15</f>
        <v>0</v>
      </c>
      <c r="J15" s="16">
        <f t="shared" si="9"/>
        <v>0</v>
      </c>
      <c r="K15" s="17"/>
    </row>
    <row r="16" spans="1:11" ht="15.6" x14ac:dyDescent="0.3">
      <c r="A16" s="4">
        <v>3.3</v>
      </c>
      <c r="B16" s="6" t="s">
        <v>51</v>
      </c>
      <c r="C16" s="7">
        <v>2000</v>
      </c>
      <c r="D16" s="7" t="s">
        <v>9</v>
      </c>
      <c r="E16" s="16">
        <v>0</v>
      </c>
      <c r="F16" s="16">
        <f t="shared" si="7"/>
        <v>0</v>
      </c>
      <c r="G16" s="16">
        <v>0</v>
      </c>
      <c r="H16" s="16">
        <f t="shared" si="8"/>
        <v>0</v>
      </c>
      <c r="I16" s="16">
        <f t="shared" si="10"/>
        <v>0</v>
      </c>
      <c r="J16" s="16">
        <f t="shared" si="9"/>
        <v>0</v>
      </c>
      <c r="K16" s="17"/>
    </row>
    <row r="17" spans="1:11" ht="15.6" x14ac:dyDescent="0.3">
      <c r="A17" s="4">
        <v>3.4</v>
      </c>
      <c r="B17" s="5" t="s">
        <v>49</v>
      </c>
      <c r="C17" s="7">
        <v>2000</v>
      </c>
      <c r="D17" s="7" t="s">
        <v>9</v>
      </c>
      <c r="E17" s="16">
        <v>0</v>
      </c>
      <c r="F17" s="16">
        <f t="shared" si="7"/>
        <v>0</v>
      </c>
      <c r="G17" s="16">
        <v>0</v>
      </c>
      <c r="H17" s="16">
        <f t="shared" si="8"/>
        <v>0</v>
      </c>
      <c r="I17" s="16">
        <f t="shared" si="10"/>
        <v>0</v>
      </c>
      <c r="J17" s="16">
        <f t="shared" si="9"/>
        <v>0</v>
      </c>
      <c r="K17" s="17"/>
    </row>
    <row r="18" spans="1:11" ht="15.6" x14ac:dyDescent="0.3">
      <c r="A18" s="4">
        <v>3.5</v>
      </c>
      <c r="B18" s="6" t="s">
        <v>48</v>
      </c>
      <c r="C18" s="7">
        <v>2000</v>
      </c>
      <c r="D18" s="7" t="s">
        <v>9</v>
      </c>
      <c r="E18" s="16">
        <v>0</v>
      </c>
      <c r="F18" s="16">
        <f t="shared" si="7"/>
        <v>0</v>
      </c>
      <c r="G18" s="16">
        <v>0</v>
      </c>
      <c r="H18" s="16">
        <f t="shared" si="8"/>
        <v>0</v>
      </c>
      <c r="I18" s="16">
        <f t="shared" si="10"/>
        <v>0</v>
      </c>
      <c r="J18" s="16">
        <f t="shared" si="9"/>
        <v>0</v>
      </c>
      <c r="K18" s="17"/>
    </row>
    <row r="19" spans="1:11" ht="15.6" x14ac:dyDescent="0.3">
      <c r="A19" s="4">
        <v>3.6</v>
      </c>
      <c r="B19" s="5" t="s">
        <v>47</v>
      </c>
      <c r="C19" s="7">
        <v>4000</v>
      </c>
      <c r="D19" s="7" t="s">
        <v>9</v>
      </c>
      <c r="E19" s="16">
        <v>0</v>
      </c>
      <c r="F19" s="16">
        <f t="shared" si="7"/>
        <v>0</v>
      </c>
      <c r="G19" s="16">
        <v>0</v>
      </c>
      <c r="H19" s="16">
        <f t="shared" si="8"/>
        <v>0</v>
      </c>
      <c r="I19" s="16">
        <f t="shared" si="10"/>
        <v>0</v>
      </c>
      <c r="J19" s="16">
        <f t="shared" si="9"/>
        <v>0</v>
      </c>
      <c r="K19" s="17"/>
    </row>
    <row r="20" spans="1:11" x14ac:dyDescent="0.3">
      <c r="A20" s="8">
        <v>4</v>
      </c>
      <c r="B20" s="9" t="s">
        <v>32</v>
      </c>
      <c r="C20" s="8"/>
      <c r="D20" s="8"/>
      <c r="E20" s="8"/>
      <c r="F20" s="10">
        <f>SUM(F8:F19)</f>
        <v>0</v>
      </c>
      <c r="G20" s="8"/>
      <c r="H20" s="10">
        <f>SUM(H8:H19)</f>
        <v>0</v>
      </c>
      <c r="I20" s="8"/>
      <c r="J20" s="10">
        <f>SUM(J8:J19)</f>
        <v>0</v>
      </c>
      <c r="K20" s="9"/>
    </row>
    <row r="23" spans="1:11" ht="14.4" customHeight="1" x14ac:dyDescent="0.3">
      <c r="B23" s="44"/>
      <c r="G23" s="21"/>
      <c r="H23" s="21"/>
      <c r="I23" s="21"/>
      <c r="J23" s="21"/>
    </row>
    <row r="24" spans="1:11" x14ac:dyDescent="0.3">
      <c r="B24" s="44"/>
      <c r="G24" s="21"/>
      <c r="H24" s="21"/>
      <c r="I24" s="21"/>
      <c r="J24" s="21"/>
    </row>
    <row r="25" spans="1:11" x14ac:dyDescent="0.3">
      <c r="B25" s="44"/>
      <c r="G25" s="21"/>
      <c r="H25" s="21"/>
      <c r="I25" s="21"/>
      <c r="J25" s="21"/>
    </row>
    <row r="26" spans="1:11" x14ac:dyDescent="0.3">
      <c r="B26" s="44"/>
      <c r="G26" s="21"/>
      <c r="H26" s="21"/>
      <c r="I26" s="21"/>
      <c r="J26" s="21"/>
    </row>
    <row r="27" spans="1:11" x14ac:dyDescent="0.3">
      <c r="B27" s="44"/>
      <c r="G27" s="21"/>
      <c r="H27" s="21"/>
      <c r="I27" s="21"/>
      <c r="J27" s="21"/>
    </row>
    <row r="28" spans="1:11" x14ac:dyDescent="0.3">
      <c r="B28" s="44"/>
      <c r="G28" s="21"/>
      <c r="H28" s="21"/>
      <c r="I28" s="21"/>
      <c r="J28" s="21"/>
    </row>
    <row r="29" spans="1:11" x14ac:dyDescent="0.3">
      <c r="B29" s="44"/>
      <c r="G29" s="21"/>
      <c r="H29" s="21"/>
      <c r="I29" s="21"/>
      <c r="J29" s="21"/>
    </row>
    <row r="30" spans="1:11" x14ac:dyDescent="0.3">
      <c r="B30" s="44"/>
      <c r="G30" s="21"/>
      <c r="H30" s="21"/>
      <c r="I30" s="21"/>
      <c r="J30" s="21"/>
    </row>
    <row r="31" spans="1:11" x14ac:dyDescent="0.3">
      <c r="B31" s="44"/>
      <c r="G31" s="21"/>
      <c r="H31" s="21"/>
      <c r="I31" s="21"/>
      <c r="J31" s="21"/>
    </row>
    <row r="32" spans="1:11" x14ac:dyDescent="0.3">
      <c r="B32" s="44"/>
      <c r="G32" s="21"/>
      <c r="H32" s="21"/>
      <c r="I32" s="21"/>
      <c r="J32" s="21"/>
    </row>
    <row r="33" spans="2:10" x14ac:dyDescent="0.3">
      <c r="B33" s="44"/>
      <c r="G33" s="21"/>
      <c r="H33" s="21"/>
      <c r="I33" s="21"/>
      <c r="J33" s="21"/>
    </row>
    <row r="34" spans="2:10" x14ac:dyDescent="0.3">
      <c r="B34" s="44"/>
      <c r="G34" s="21"/>
      <c r="H34" s="21"/>
      <c r="I34" s="21"/>
      <c r="J34" s="21"/>
    </row>
    <row r="35" spans="2:10" x14ac:dyDescent="0.3">
      <c r="B35" s="44"/>
      <c r="G35" s="21"/>
      <c r="H35" s="21"/>
      <c r="I35" s="21"/>
      <c r="J35" s="21"/>
    </row>
    <row r="36" spans="2:10" x14ac:dyDescent="0.3">
      <c r="B36" s="44"/>
      <c r="G36" s="21"/>
      <c r="H36" s="21"/>
      <c r="I36" s="21"/>
      <c r="J36" s="21"/>
    </row>
  </sheetData>
  <mergeCells count="12">
    <mergeCell ref="B3:B4"/>
    <mergeCell ref="A3:A4"/>
    <mergeCell ref="C3:C4"/>
    <mergeCell ref="D3:D4"/>
    <mergeCell ref="A1:K1"/>
    <mergeCell ref="A2:K2"/>
    <mergeCell ref="J3:J4"/>
    <mergeCell ref="I3:I4"/>
    <mergeCell ref="H3:H4"/>
    <mergeCell ref="G3:G4"/>
    <mergeCell ref="F3:F4"/>
    <mergeCell ref="E3:E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4086D-949C-420E-9802-6A300BB2B583}">
  <dimension ref="A1:D9"/>
  <sheetViews>
    <sheetView zoomScale="145" zoomScaleNormal="145" workbookViewId="0">
      <selection activeCell="B4" sqref="B4"/>
    </sheetView>
  </sheetViews>
  <sheetFormatPr defaultRowHeight="14.4" x14ac:dyDescent="0.3"/>
  <cols>
    <col min="1" max="1" width="5" style="21" customWidth="1"/>
    <col min="2" max="2" width="43.5546875" style="21" bestFit="1" customWidth="1"/>
    <col min="3" max="3" width="8" style="21" customWidth="1"/>
    <col min="4" max="4" width="20.5546875" style="21" bestFit="1" customWidth="1"/>
    <col min="5" max="16384" width="8.88671875" style="21"/>
  </cols>
  <sheetData>
    <row r="1" spans="1:4" x14ac:dyDescent="0.3">
      <c r="A1" s="20" t="s">
        <v>1</v>
      </c>
      <c r="B1" s="20" t="s">
        <v>27</v>
      </c>
      <c r="C1" s="20"/>
      <c r="D1" s="20" t="s">
        <v>36</v>
      </c>
    </row>
    <row r="2" spans="1:4" x14ac:dyDescent="0.3">
      <c r="A2" s="22">
        <v>1</v>
      </c>
      <c r="B2" s="23" t="s">
        <v>52</v>
      </c>
      <c r="C2" s="23"/>
      <c r="D2" s="24">
        <f>BOQ!J6</f>
        <v>0</v>
      </c>
    </row>
    <row r="3" spans="1:4" x14ac:dyDescent="0.3">
      <c r="A3" s="22">
        <v>2</v>
      </c>
      <c r="B3" s="25" t="s">
        <v>43</v>
      </c>
      <c r="C3" s="25"/>
      <c r="D3" s="24">
        <f>SUM(BOQ!J8:J12)</f>
        <v>0</v>
      </c>
    </row>
    <row r="4" spans="1:4" x14ac:dyDescent="0.3">
      <c r="A4" s="22">
        <v>3</v>
      </c>
      <c r="B4" s="25" t="s">
        <v>44</v>
      </c>
      <c r="C4" s="25"/>
      <c r="D4" s="24">
        <f>SUM(BOQ!J14:J19)</f>
        <v>0</v>
      </c>
    </row>
    <row r="5" spans="1:4" x14ac:dyDescent="0.3">
      <c r="A5" s="58" t="s">
        <v>29</v>
      </c>
      <c r="B5" s="58"/>
      <c r="C5" s="26"/>
      <c r="D5" s="27">
        <f>SUM(D2:D4)</f>
        <v>0</v>
      </c>
    </row>
    <row r="6" spans="1:4" x14ac:dyDescent="0.3">
      <c r="A6" s="57" t="s">
        <v>37</v>
      </c>
      <c r="B6" s="57"/>
      <c r="C6" s="29"/>
      <c r="D6" s="27">
        <v>0</v>
      </c>
    </row>
    <row r="7" spans="1:4" x14ac:dyDescent="0.3">
      <c r="A7" s="57" t="s">
        <v>30</v>
      </c>
      <c r="B7" s="57"/>
      <c r="C7" s="28"/>
      <c r="D7" s="30">
        <f>D5+D6</f>
        <v>0</v>
      </c>
    </row>
    <row r="8" spans="1:4" x14ac:dyDescent="0.3">
      <c r="A8" s="57" t="s">
        <v>31</v>
      </c>
      <c r="B8" s="57"/>
      <c r="C8" s="31">
        <v>0.18</v>
      </c>
      <c r="D8" s="30">
        <f>D7*C8</f>
        <v>0</v>
      </c>
    </row>
    <row r="9" spans="1:4" x14ac:dyDescent="0.3">
      <c r="A9" s="57" t="s">
        <v>30</v>
      </c>
      <c r="B9" s="57"/>
      <c r="C9" s="28"/>
      <c r="D9" s="30">
        <f>D7+D8</f>
        <v>0</v>
      </c>
    </row>
  </sheetData>
  <mergeCells count="5">
    <mergeCell ref="A8:B8"/>
    <mergeCell ref="A5:B5"/>
    <mergeCell ref="A6:B6"/>
    <mergeCell ref="A7:B7"/>
    <mergeCell ref="A9:B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57684-70E0-424B-AB7F-C2E4829F0673}">
  <dimension ref="A1:R12"/>
  <sheetViews>
    <sheetView zoomScale="85" zoomScaleNormal="85" workbookViewId="0">
      <selection activeCell="H20" sqref="H20"/>
    </sheetView>
  </sheetViews>
  <sheetFormatPr defaultRowHeight="14.4" x14ac:dyDescent="0.3"/>
  <cols>
    <col min="1" max="1" width="2.21875" style="39" bestFit="1" customWidth="1"/>
    <col min="2" max="2" width="58.88671875" style="21" customWidth="1"/>
    <col min="3" max="16384" width="8.88671875" style="21"/>
  </cols>
  <sheetData>
    <row r="1" spans="1:18" x14ac:dyDescent="0.3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s="32" customFormat="1" ht="14.4" customHeight="1" x14ac:dyDescent="0.3">
      <c r="A2" s="60" t="s">
        <v>2</v>
      </c>
      <c r="B2" s="61"/>
      <c r="C2" s="70" t="s">
        <v>26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s="32" customFormat="1" x14ac:dyDescent="0.3">
      <c r="A3" s="62"/>
      <c r="B3" s="63"/>
      <c r="C3" s="67" t="s">
        <v>53</v>
      </c>
      <c r="D3" s="68"/>
      <c r="E3" s="68"/>
      <c r="F3" s="69"/>
      <c r="G3" s="67" t="s">
        <v>54</v>
      </c>
      <c r="H3" s="68"/>
      <c r="I3" s="68"/>
      <c r="J3" s="69"/>
      <c r="K3" s="67" t="s">
        <v>55</v>
      </c>
      <c r="L3" s="68"/>
      <c r="M3" s="68"/>
      <c r="N3" s="69"/>
      <c r="O3" s="67" t="s">
        <v>56</v>
      </c>
      <c r="P3" s="68"/>
      <c r="Q3" s="68"/>
      <c r="R3" s="69"/>
    </row>
    <row r="4" spans="1:18" s="32" customFormat="1" x14ac:dyDescent="0.3">
      <c r="A4" s="64"/>
      <c r="B4" s="65"/>
      <c r="C4" s="33" t="s">
        <v>10</v>
      </c>
      <c r="D4" s="33" t="s">
        <v>11</v>
      </c>
      <c r="E4" s="33" t="s">
        <v>12</v>
      </c>
      <c r="F4" s="33" t="s">
        <v>13</v>
      </c>
      <c r="G4" s="33" t="s">
        <v>14</v>
      </c>
      <c r="H4" s="33" t="s">
        <v>15</v>
      </c>
      <c r="I4" s="33" t="s">
        <v>16</v>
      </c>
      <c r="J4" s="33" t="s">
        <v>17</v>
      </c>
      <c r="K4" s="33" t="s">
        <v>18</v>
      </c>
      <c r="L4" s="33" t="s">
        <v>19</v>
      </c>
      <c r="M4" s="33" t="s">
        <v>20</v>
      </c>
      <c r="N4" s="33" t="s">
        <v>21</v>
      </c>
      <c r="O4" s="33" t="s">
        <v>22</v>
      </c>
      <c r="P4" s="33" t="s">
        <v>23</v>
      </c>
      <c r="Q4" s="33" t="s">
        <v>24</v>
      </c>
      <c r="R4" s="33" t="s">
        <v>25</v>
      </c>
    </row>
    <row r="5" spans="1:18" s="32" customFormat="1" x14ac:dyDescent="0.3">
      <c r="A5" s="34"/>
      <c r="B5" s="34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18" x14ac:dyDescent="0.3">
      <c r="A6" s="35">
        <v>1</v>
      </c>
      <c r="B6" s="36" t="s">
        <v>52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x14ac:dyDescent="0.3">
      <c r="A7" s="35">
        <v>2</v>
      </c>
      <c r="B7" s="38" t="s">
        <v>43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x14ac:dyDescent="0.3">
      <c r="A8" s="35">
        <v>3</v>
      </c>
      <c r="B8" s="38" t="s">
        <v>44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11" spans="1:18" x14ac:dyDescent="0.3">
      <c r="B11" s="40"/>
      <c r="C11" s="40"/>
      <c r="D11" s="40"/>
    </row>
    <row r="12" spans="1:18" x14ac:dyDescent="0.3">
      <c r="B12" s="40"/>
      <c r="C12" s="40"/>
      <c r="D12" s="40"/>
    </row>
  </sheetData>
  <mergeCells count="9">
    <mergeCell ref="A1:R1"/>
    <mergeCell ref="A2:B4"/>
    <mergeCell ref="C5:J5"/>
    <mergeCell ref="K5:R5"/>
    <mergeCell ref="G3:J3"/>
    <mergeCell ref="C3:F3"/>
    <mergeCell ref="K3:N3"/>
    <mergeCell ref="O3:R3"/>
    <mergeCell ref="C2:R2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BOQ</vt:lpstr>
      <vt:lpstr>Summary</vt:lpstr>
      <vt:lpstr>Time Schedule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Zaza Abramia</dc:creator>
  <cp:lastModifiedBy>Dimitri Muskhelishvili</cp:lastModifiedBy>
  <dcterms:created xsi:type="dcterms:W3CDTF">2022-06-30T13:27:07Z</dcterms:created>
  <dcterms:modified xsi:type="dcterms:W3CDTF">2023-08-02T12:06:50Z</dcterms:modified>
</cp:coreProperties>
</file>