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701"/>
  </bookViews>
  <sheets>
    <sheet name="ნაკრები" sheetId="5" r:id="rId1"/>
    <sheet name="არქივი, სამშენებლო" sheetId="18" r:id="rId2"/>
    <sheet name="არქივი ელ. სამუშაოები " sheetId="14" r:id="rId3"/>
  </sheets>
  <definedNames>
    <definedName name="_xlnm.Print_Area" localSheetId="1">'არქივი, სამშენებლო'!$A$1:$K$40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8" l="1"/>
  <c r="H20" i="18"/>
  <c r="F20" i="18"/>
  <c r="K20" i="18" l="1"/>
  <c r="J15" i="18"/>
  <c r="H15" i="18"/>
  <c r="F15" i="18"/>
  <c r="K15" i="18" l="1"/>
  <c r="F18" i="14"/>
  <c r="J26" i="18"/>
  <c r="H26" i="18"/>
  <c r="F26" i="18"/>
  <c r="K26" i="18" l="1"/>
  <c r="J14" i="14" l="1"/>
  <c r="H14" i="14"/>
  <c r="F14" i="14"/>
  <c r="K14" i="14" l="1"/>
  <c r="J25" i="18"/>
  <c r="H25" i="18"/>
  <c r="F25" i="18"/>
  <c r="K25" i="18" l="1"/>
  <c r="J26" i="14" l="1"/>
  <c r="H26" i="14"/>
  <c r="F26" i="14"/>
  <c r="J24" i="14"/>
  <c r="H24" i="14"/>
  <c r="F24" i="14"/>
  <c r="J23" i="14"/>
  <c r="H23" i="14"/>
  <c r="F23" i="14"/>
  <c r="J21" i="14"/>
  <c r="H21" i="14"/>
  <c r="F21" i="14"/>
  <c r="J19" i="14"/>
  <c r="H19" i="14"/>
  <c r="F19" i="14"/>
  <c r="J18" i="14"/>
  <c r="H18" i="14"/>
  <c r="J17" i="14"/>
  <c r="H17" i="14"/>
  <c r="F17" i="14"/>
  <c r="J16" i="14"/>
  <c r="H16" i="14"/>
  <c r="F16" i="14"/>
  <c r="J13" i="14"/>
  <c r="H13" i="14"/>
  <c r="F13" i="14"/>
  <c r="J12" i="14"/>
  <c r="H12" i="14"/>
  <c r="F12" i="14"/>
  <c r="K16" i="14" l="1"/>
  <c r="K13" i="14"/>
  <c r="K26" i="14"/>
  <c r="J27" i="14"/>
  <c r="K17" i="14"/>
  <c r="K19" i="14"/>
  <c r="K18" i="14"/>
  <c r="K24" i="14"/>
  <c r="K12" i="14"/>
  <c r="K21" i="14"/>
  <c r="H27" i="14"/>
  <c r="K28" i="14" s="1"/>
  <c r="K23" i="14"/>
  <c r="F27" i="14"/>
  <c r="K27" i="14" l="1"/>
  <c r="K29" i="14" s="1"/>
  <c r="K30" i="14" s="1"/>
  <c r="K31" i="14" s="1"/>
  <c r="K32" i="14" l="1"/>
  <c r="K33" i="14" s="1"/>
  <c r="H5" i="14" s="1"/>
  <c r="D10" i="5" l="1"/>
  <c r="J22" i="18" l="1"/>
  <c r="H22" i="18"/>
  <c r="F22" i="18"/>
  <c r="K22" i="18" l="1"/>
  <c r="J13" i="18"/>
  <c r="H13" i="18"/>
  <c r="F13" i="18"/>
  <c r="K13" i="18" l="1"/>
  <c r="J28" i="18"/>
  <c r="H28" i="18"/>
  <c r="F28" i="18"/>
  <c r="K28" i="18" l="1"/>
  <c r="J12" i="18" l="1"/>
  <c r="H12" i="18"/>
  <c r="F12" i="18"/>
  <c r="J14" i="18"/>
  <c r="H14" i="18"/>
  <c r="F14" i="18"/>
  <c r="K12" i="18" l="1"/>
  <c r="K14" i="18"/>
  <c r="J11" i="18" l="1"/>
  <c r="H11" i="18"/>
  <c r="F11" i="18"/>
  <c r="K11" i="18" l="1"/>
  <c r="J23" i="18" l="1"/>
  <c r="H23" i="18"/>
  <c r="F23" i="18"/>
  <c r="J19" i="18"/>
  <c r="H19" i="18"/>
  <c r="F19" i="18"/>
  <c r="J17" i="18"/>
  <c r="H17" i="18"/>
  <c r="F17" i="18"/>
  <c r="J16" i="18"/>
  <c r="H16" i="18"/>
  <c r="F16" i="18"/>
  <c r="J29" i="18" l="1"/>
  <c r="F29" i="18"/>
  <c r="H29" i="18"/>
  <c r="K23" i="18"/>
  <c r="K17" i="18"/>
  <c r="K19" i="18"/>
  <c r="K16" i="18"/>
  <c r="K29" i="18" l="1"/>
  <c r="K30" i="18" s="1"/>
  <c r="K31" i="18" s="1"/>
  <c r="K32" i="18" s="1"/>
  <c r="K33" i="18" s="1"/>
  <c r="K34" i="18" l="1"/>
  <c r="K35" i="18" s="1"/>
  <c r="D9" i="5" l="1"/>
  <c r="D11" i="5" s="1"/>
  <c r="I5" i="18"/>
</calcChain>
</file>

<file path=xl/sharedStrings.xml><?xml version="1.0" encoding="utf-8"?>
<sst xmlns="http://schemas.openxmlformats.org/spreadsheetml/2006/main" count="135" uniqueCount="86">
  <si>
    <t>#</t>
  </si>
  <si>
    <t>6=4*5</t>
  </si>
  <si>
    <t>8=4*7</t>
  </si>
  <si>
    <t>10=4*9</t>
  </si>
  <si>
    <t>11=6+8+10</t>
  </si>
  <si>
    <t xml:space="preserve">N # 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</si>
  <si>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</si>
  <si>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</si>
  <si>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</si>
  <si>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</si>
  <si>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</si>
  <si>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</si>
  <si>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</si>
  <si>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</si>
  <si>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</si>
  <si>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</si>
  <si>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</si>
  <si>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</si>
  <si>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</si>
  <si>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კარ-ფანჯრები</t>
  </si>
  <si>
    <t xml:space="preserve"> </t>
  </si>
  <si>
    <t>მეტრი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</si>
  <si>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</si>
  <si>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</si>
  <si>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</si>
  <si>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</si>
  <si>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</si>
  <si>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</si>
  <si>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</si>
  <si>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</si>
  <si>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</si>
  <si>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</si>
  <si>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</si>
  <si>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</si>
  <si>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</si>
  <si>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</si>
  <si>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</si>
  <si>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</si>
  <si>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</si>
  <si>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</si>
  <si>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</si>
  <si>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</si>
  <si>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</si>
  <si>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</si>
  <si>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</si>
  <si>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</si>
  <si>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</si>
  <si>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</si>
  <si>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</si>
  <si>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</si>
  <si>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</si>
  <si>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</si>
  <si>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</si>
  <si>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</si>
  <si>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</si>
  <si>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</si>
  <si>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</si>
  <si>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</si>
  <si>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</si>
  <si>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</si>
  <si>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</si>
  <si>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</si>
  <si>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ქ/ც მოჭიმვის დემონტაჟი (კონსტრუქციამდე საჭიროებისამებრ)</t>
  </si>
  <si>
    <t>20სმ ბლოკის კედლის დემონტაჟი</t>
  </si>
  <si>
    <t>კომპლ.</t>
  </si>
  <si>
    <t xml:space="preserve">სანათები 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</si>
  <si>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</si>
  <si>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</si>
  <si>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</si>
  <si>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</si>
  <si>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</si>
  <si>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არმირებული  ბადის მოწყობა მოჭიმვისთვის (საჭიროებისამებრ)</t>
  </si>
  <si>
    <t xml:space="preserve">როზეტი დამიწების კონტაქტით გარე მონტაჟის </t>
  </si>
  <si>
    <t>1-იანი ჩამრთველი გარე მონტაჟის</t>
  </si>
  <si>
    <t xml:space="preserve"> ხის იატაკის და ფიცარნაგის დემონტაჟი (კონსტრუქციამდე საჭიროებისამებრ)</t>
  </si>
  <si>
    <t>თაროების მოწყობა მილკვადრატის კონსტრუქციით 40x40x2.5 მმ (კონსტრუქციის დაგრუნტვა და შეღებვა), თაროების ხიდები მაქს 0.6 მ - ის დაშორებით, ფეხებს შორის დაშორება 2.5 მ- , თაროები ლამინირებული მდფ-ის მასალით, (სიმაღლეში 5 თარო)  (დამკვეთთან შეთანხმებით)</t>
  </si>
  <si>
    <t>კედლების გასუფთავება (შეფუთვები)  და  დახლების დემონტაჟი (არქივის ნაწილში)</t>
  </si>
  <si>
    <t>კედლებზე დაზიანებული ადგილების შელესვა ქვიშა ცემენტის ხსნარით (ფანჯრების გარშემო)(საჭიროებისამებრ)</t>
  </si>
  <si>
    <t>ლამინირებული ფანჯრის რაფების მოწყობა (თეთრი ფერის)</t>
  </si>
  <si>
    <t>ც</t>
  </si>
  <si>
    <t>კარებების დემონტაჟი (მდფ, რკინი და სხვა.)</t>
  </si>
  <si>
    <t>არსებული გაუქმებული ელექტრო გაყვანილობის დემონტაჟი (მეორე სართულზე, მთელ ფართში)</t>
  </si>
  <si>
    <t>კედლის ღიობის ამოვსება  ბლოკით 20სმ</t>
  </si>
  <si>
    <t xml:space="preserve">მდფ - ის ქარხნული კარი თეთრი სადა ფერის, მაღალი ხარისხის საკეტით და სახელურით(ორ ფრთიანი) (დამკვეთთან შეთანხმებით) </t>
  </si>
  <si>
    <t xml:space="preserve">      ობიექტის დასახელება: "ლიბერთი",ახმეტა : ახმეტის ფილიალის არქივი</t>
  </si>
  <si>
    <t xml:space="preserve">      ობიექტის დასახელება: "ლიბერთი",ყვარელი : ყვარლის ფილიალის არქივი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</si>
</sst>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90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 applyProtection="1">
      <alignment horizontal="center" vertical="center"/>
      <protection locked="0"/>
    </xf>
    <xf numFmtId="4" fontId="25" fillId="0" borderId="4" xfId="0" applyNumberFormat="1" applyFont="1" applyBorder="1" applyAlignment="1" applyProtection="1">
      <alignment horizontal="center" vertical="center"/>
    </xf>
    <xf numFmtId="4" fontId="25" fillId="0" borderId="11" xfId="0" applyNumberFormat="1" applyFont="1" applyBorder="1" applyAlignment="1" applyProtection="1">
      <alignment horizontal="center" vertical="center"/>
    </xf>
    <xf numFmtId="2" fontId="21" fillId="0" borderId="8" xfId="0" applyNumberFormat="1" applyFont="1" applyFill="1" applyBorder="1" applyAlignment="1" applyProtection="1">
      <alignment vertical="center" wrapText="1"/>
    </xf>
    <xf numFmtId="2" fontId="21" fillId="0" borderId="8" xfId="0" applyNumberFormat="1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Border="1" applyAlignment="1">
      <alignment vertical="center" wrapText="1"/>
    </xf>
    <xf numFmtId="0" fontId="35" fillId="6" borderId="2" xfId="0" applyFont="1" applyFill="1" applyBorder="1" applyAlignment="1" applyProtection="1">
      <alignment horizontal="center" vertical="center"/>
    </xf>
    <xf numFmtId="0" fontId="25" fillId="0" borderId="2" xfId="7" applyFont="1" applyFill="1" applyBorder="1" applyAlignment="1">
      <alignment vertical="center" wrapText="1"/>
    </xf>
    <xf numFmtId="2" fontId="28" fillId="0" borderId="8" xfId="0" applyNumberFormat="1" applyFont="1" applyFill="1" applyBorder="1" applyAlignment="1" applyProtection="1">
      <alignment vertical="center" wrapText="1"/>
    </xf>
    <xf numFmtId="2" fontId="25" fillId="2" borderId="2" xfId="0" applyNumberFormat="1" applyFont="1" applyFill="1" applyBorder="1" applyAlignment="1" applyProtection="1">
      <alignment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</cellXfs>
  <cellStyles count="17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Hyperlink 2" xfId="15"/>
    <cellStyle name="Normal" xfId="0" builtinId="0"/>
    <cellStyle name="Normal 2" xfId="1"/>
    <cellStyle name="Normal 3" xfId="3"/>
    <cellStyle name="Normal 3 2" xfId="16"/>
    <cellStyle name="Normal 4" xfId="12"/>
    <cellStyle name="Normal 5" xfId="14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D33" sqref="D33"/>
    </sheetView>
  </sheetViews>
  <sheetFormatPr defaultRowHeight="12.7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>
      <c r="B1" s="161" t="s">
        <v>41</v>
      </c>
      <c r="C1" s="161"/>
      <c r="D1" s="161"/>
    </row>
    <row r="2" spans="1:12">
      <c r="C2" s="168"/>
      <c r="D2" s="168"/>
    </row>
    <row r="3" spans="1:12" ht="18.75" customHeight="1">
      <c r="A3" s="2"/>
      <c r="B3" s="169" t="s">
        <v>85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2">
      <c r="B4" s="166"/>
      <c r="C4" s="166"/>
      <c r="D4" s="166"/>
    </row>
    <row r="5" spans="1:12">
      <c r="C5" s="164" t="s">
        <v>25</v>
      </c>
      <c r="D5" s="165"/>
    </row>
    <row r="6" spans="1:12">
      <c r="C6" s="167"/>
      <c r="D6" s="167"/>
    </row>
    <row r="7" spans="1:12">
      <c r="B7" s="3" t="s">
        <v>5</v>
      </c>
      <c r="C7" s="162" t="s">
        <v>50</v>
      </c>
      <c r="D7" s="4" t="s">
        <v>51</v>
      </c>
    </row>
    <row r="8" spans="1:12">
      <c r="B8" s="5"/>
      <c r="C8" s="163"/>
      <c r="D8" s="6" t="s">
        <v>52</v>
      </c>
    </row>
    <row r="9" spans="1:12">
      <c r="B9" s="7">
        <v>1</v>
      </c>
      <c r="C9" s="8" t="s">
        <v>23</v>
      </c>
      <c r="D9" s="9">
        <f>'არქივი, სამშენებლო'!K35</f>
        <v>0</v>
      </c>
    </row>
    <row r="10" spans="1:12">
      <c r="B10" s="7">
        <v>3</v>
      </c>
      <c r="C10" s="114" t="s">
        <v>49</v>
      </c>
      <c r="D10" s="9">
        <f>'არქივი ელ. სამუშაოები '!K33</f>
        <v>0</v>
      </c>
    </row>
    <row r="11" spans="1:12">
      <c r="B11" s="7">
        <v>4</v>
      </c>
      <c r="C11" s="10" t="s">
        <v>24</v>
      </c>
      <c r="D11" s="11">
        <f>SUM(D9:D10)</f>
        <v>0</v>
      </c>
    </row>
    <row r="12" spans="1:12">
      <c r="B12" s="12"/>
      <c r="C12" s="12"/>
      <c r="D12" s="13"/>
      <c r="E12" s="14"/>
    </row>
    <row r="13" spans="1:12">
      <c r="B13" s="13"/>
      <c r="C13" s="12"/>
      <c r="D13" s="12"/>
    </row>
    <row r="14" spans="1:12" s="20" customFormat="1" ht="15">
      <c r="A14" s="15"/>
      <c r="B14" s="16"/>
      <c r="C14" s="17"/>
      <c r="D14" s="18"/>
      <c r="E14" s="17"/>
      <c r="F14" s="15"/>
      <c r="G14" s="15"/>
      <c r="H14" s="15"/>
      <c r="I14" s="15"/>
      <c r="J14" s="15"/>
      <c r="K14" s="15"/>
      <c r="L14" s="19"/>
    </row>
    <row r="15" spans="1:12" s="20" customFormat="1" ht="15">
      <c r="A15" s="1"/>
      <c r="B15" s="161"/>
      <c r="C15" s="161"/>
      <c r="D15" s="161"/>
      <c r="E15" s="1"/>
      <c r="F15" s="1"/>
      <c r="G15" s="1"/>
      <c r="H15" s="1"/>
      <c r="I15" s="1"/>
      <c r="J15" s="1"/>
      <c r="K15" s="1"/>
      <c r="L15" s="19"/>
    </row>
    <row r="16" spans="1:12" s="20" customFormat="1" ht="15">
      <c r="A16"/>
      <c r="B16"/>
      <c r="C16"/>
      <c r="D16"/>
      <c r="E16"/>
      <c r="F16"/>
      <c r="G16"/>
      <c r="H16"/>
      <c r="I16"/>
      <c r="J16"/>
      <c r="K16"/>
      <c r="L16" s="19"/>
    </row>
    <row r="17" spans="1:11" ht="15">
      <c r="A17"/>
      <c r="B17"/>
      <c r="C17"/>
      <c r="D17"/>
      <c r="E17"/>
      <c r="F17"/>
      <c r="G17"/>
      <c r="H17"/>
      <c r="I17"/>
      <c r="J17"/>
      <c r="K17"/>
    </row>
    <row r="18" spans="1:11" s="13" customFormat="1" ht="15">
      <c r="A18"/>
      <c r="B18"/>
      <c r="C18"/>
      <c r="D18"/>
      <c r="E18"/>
      <c r="F18"/>
      <c r="G18"/>
      <c r="H18"/>
      <c r="I18"/>
      <c r="J18"/>
      <c r="K18"/>
    </row>
    <row r="19" spans="1:11" ht="15">
      <c r="A19"/>
      <c r="B19"/>
      <c r="C19"/>
      <c r="D19"/>
      <c r="E19"/>
      <c r="F19"/>
      <c r="G19"/>
      <c r="H19"/>
      <c r="I19"/>
      <c r="J19"/>
      <c r="K19"/>
    </row>
    <row r="20" spans="1:11" ht="15">
      <c r="A20"/>
      <c r="B20"/>
      <c r="C20"/>
      <c r="D20"/>
      <c r="E20"/>
      <c r="F20"/>
      <c r="G20"/>
      <c r="H20"/>
      <c r="I20"/>
      <c r="J20"/>
      <c r="K20"/>
    </row>
    <row r="21" spans="1:11" ht="15">
      <c r="A21"/>
      <c r="B21"/>
      <c r="C21"/>
      <c r="D21"/>
      <c r="E21"/>
      <c r="F21"/>
      <c r="G21"/>
      <c r="H21"/>
      <c r="I21"/>
      <c r="J21"/>
      <c r="K21"/>
    </row>
    <row r="22" spans="1:11" ht="15">
      <c r="A22"/>
      <c r="B22"/>
      <c r="C22"/>
      <c r="D22"/>
      <c r="E22"/>
      <c r="F22"/>
      <c r="G22"/>
      <c r="H22"/>
      <c r="I22"/>
      <c r="J22"/>
      <c r="K22"/>
    </row>
    <row r="23" spans="1:11" ht="15">
      <c r="A23"/>
      <c r="B23"/>
      <c r="C23"/>
      <c r="D23"/>
      <c r="E23"/>
      <c r="F23"/>
      <c r="G23"/>
      <c r="H23"/>
      <c r="I23"/>
      <c r="J23"/>
      <c r="K23"/>
    </row>
    <row r="24" spans="1:11" ht="15">
      <c r="A24"/>
      <c r="B24"/>
      <c r="C24"/>
      <c r="D24"/>
      <c r="E24"/>
      <c r="F24"/>
      <c r="G24"/>
      <c r="H24"/>
      <c r="I24"/>
      <c r="J24"/>
      <c r="K24"/>
    </row>
    <row r="25" spans="1:11" ht="15">
      <c r="A25"/>
      <c r="B25"/>
      <c r="C25"/>
      <c r="D25"/>
      <c r="E25"/>
      <c r="F25"/>
      <c r="G25"/>
      <c r="H25"/>
      <c r="I25"/>
      <c r="J25"/>
      <c r="K25"/>
    </row>
    <row r="26" spans="1:11" ht="15">
      <c r="A26"/>
      <c r="B26"/>
      <c r="C26"/>
      <c r="D26"/>
      <c r="E26"/>
      <c r="F26"/>
      <c r="G26"/>
      <c r="H26"/>
      <c r="I26"/>
      <c r="J26"/>
      <c r="K26"/>
    </row>
    <row r="27" spans="1:11" ht="15">
      <c r="A27"/>
      <c r="B27"/>
      <c r="C27"/>
      <c r="D27"/>
      <c r="E27"/>
      <c r="F27"/>
      <c r="G27"/>
      <c r="H27"/>
      <c r="I27"/>
      <c r="J27"/>
      <c r="K27"/>
    </row>
    <row r="28" spans="1:11" ht="15">
      <c r="A28"/>
      <c r="B28"/>
      <c r="C28"/>
      <c r="D28"/>
      <c r="E28"/>
      <c r="F28"/>
      <c r="G28"/>
      <c r="H28"/>
      <c r="I28"/>
      <c r="J28"/>
      <c r="K28"/>
    </row>
    <row r="29" spans="1:11" ht="15">
      <c r="A29"/>
      <c r="B29"/>
      <c r="C29"/>
      <c r="D29"/>
      <c r="E29"/>
      <c r="F29"/>
      <c r="G29"/>
      <c r="H29"/>
      <c r="I29"/>
      <c r="J29"/>
      <c r="K29"/>
    </row>
  </sheetData>
  <mergeCells count="8">
    <mergeCell ref="B15:D15"/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M24" sqref="M24"/>
    </sheetView>
  </sheetViews>
  <sheetFormatPr defaultRowHeight="15"/>
  <cols>
    <col min="1" max="1" width="3.42578125" style="2" customWidth="1"/>
    <col min="2" max="2" width="61.7109375" style="67" customWidth="1"/>
    <col min="3" max="3" width="11.28515625" style="2" bestFit="1" customWidth="1"/>
    <col min="4" max="4" width="7.85546875" style="68" bestFit="1" customWidth="1"/>
    <col min="5" max="5" width="9.42578125" style="2" bestFit="1" customWidth="1"/>
    <col min="6" max="6" width="5.28515625" style="2" bestFit="1" customWidth="1"/>
    <col min="7" max="7" width="9.42578125" style="2" bestFit="1" customWidth="1"/>
    <col min="8" max="8" width="5.28515625" style="2" bestFit="1" customWidth="1"/>
    <col min="9" max="9" width="9.42578125" style="2" bestFit="1" customWidth="1"/>
    <col min="10" max="10" width="6.140625" style="2" bestFit="1" customWidth="1"/>
    <col min="11" max="11" width="9.42578125" style="2" bestFit="1" customWidth="1"/>
    <col min="12" max="12" width="9.85546875" style="43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>
      <c r="A1" s="171" t="s">
        <v>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21"/>
    </row>
    <row r="2" spans="1:12" s="1" customFormat="1" ht="12.75" customHeight="1">
      <c r="A2" s="2"/>
      <c r="B2" s="169" t="s">
        <v>85</v>
      </c>
      <c r="C2" s="170"/>
      <c r="D2" s="170"/>
      <c r="E2" s="170"/>
      <c r="F2" s="170"/>
      <c r="G2" s="170"/>
      <c r="H2" s="170"/>
      <c r="I2" s="170"/>
      <c r="J2" s="170"/>
      <c r="K2" s="170"/>
      <c r="L2" s="21"/>
    </row>
    <row r="3" spans="1:12" ht="12.75">
      <c r="A3" s="1"/>
      <c r="B3" s="177"/>
      <c r="C3" s="177"/>
      <c r="D3" s="177"/>
      <c r="E3" s="177"/>
      <c r="F3" s="177"/>
      <c r="G3" s="1"/>
      <c r="H3" s="1"/>
      <c r="I3" s="22"/>
      <c r="L3" s="21"/>
    </row>
    <row r="4" spans="1:12" ht="12.75">
      <c r="A4" s="23" t="s">
        <v>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2.75">
      <c r="A5" s="24"/>
      <c r="B5" s="25"/>
      <c r="C5" s="24"/>
      <c r="D5" s="26"/>
      <c r="E5" s="178" t="s">
        <v>45</v>
      </c>
      <c r="F5" s="178"/>
      <c r="G5" s="178"/>
      <c r="H5" s="178"/>
      <c r="I5" s="27">
        <f>K35</f>
        <v>0</v>
      </c>
      <c r="J5" s="28" t="s">
        <v>55</v>
      </c>
      <c r="K5" s="24"/>
      <c r="L5" s="21"/>
    </row>
    <row r="6" spans="1:12" ht="12.75">
      <c r="A6" s="29"/>
      <c r="B6" s="30" t="s">
        <v>34</v>
      </c>
      <c r="C6" s="31"/>
      <c r="D6" s="32"/>
      <c r="E6" s="172" t="s">
        <v>35</v>
      </c>
      <c r="F6" s="173"/>
      <c r="G6" s="173"/>
      <c r="H6" s="173"/>
      <c r="I6" s="173"/>
      <c r="J6" s="174"/>
      <c r="K6" s="33" t="s">
        <v>24</v>
      </c>
      <c r="L6" s="21"/>
    </row>
    <row r="7" spans="1:12" ht="30">
      <c r="A7" s="34" t="s">
        <v>0</v>
      </c>
      <c r="B7" s="130" t="s">
        <v>36</v>
      </c>
      <c r="C7" s="35" t="s">
        <v>37</v>
      </c>
      <c r="D7" s="35" t="s">
        <v>38</v>
      </c>
      <c r="E7" s="175" t="s">
        <v>54</v>
      </c>
      <c r="F7" s="176"/>
      <c r="G7" s="175" t="s">
        <v>47</v>
      </c>
      <c r="H7" s="176"/>
      <c r="I7" s="175" t="s">
        <v>48</v>
      </c>
      <c r="J7" s="176"/>
      <c r="K7" s="33"/>
      <c r="L7" s="21"/>
    </row>
    <row r="8" spans="1:12">
      <c r="A8" s="36"/>
      <c r="B8" s="131"/>
      <c r="C8" s="37"/>
      <c r="D8" s="37"/>
      <c r="E8" s="38" t="s">
        <v>39</v>
      </c>
      <c r="F8" s="38" t="s">
        <v>40</v>
      </c>
      <c r="G8" s="38" t="s">
        <v>39</v>
      </c>
      <c r="H8" s="38" t="s">
        <v>40</v>
      </c>
      <c r="I8" s="38" t="s">
        <v>39</v>
      </c>
      <c r="J8" s="38" t="s">
        <v>40</v>
      </c>
      <c r="K8" s="33"/>
      <c r="L8" s="21"/>
    </row>
    <row r="9" spans="1:12">
      <c r="A9" s="39"/>
      <c r="B9" s="132">
        <v>2</v>
      </c>
      <c r="C9" s="39">
        <v>3</v>
      </c>
      <c r="D9" s="39">
        <v>4</v>
      </c>
      <c r="E9" s="38">
        <v>5</v>
      </c>
      <c r="F9" s="38" t="s">
        <v>1</v>
      </c>
      <c r="G9" s="38">
        <v>7</v>
      </c>
      <c r="H9" s="38" t="s">
        <v>2</v>
      </c>
      <c r="I9" s="38">
        <v>9</v>
      </c>
      <c r="J9" s="38" t="s">
        <v>3</v>
      </c>
      <c r="K9" s="38" t="s">
        <v>4</v>
      </c>
      <c r="L9" s="40"/>
    </row>
    <row r="10" spans="1:12" ht="12.75">
      <c r="A10" s="97"/>
      <c r="B10" s="107" t="s">
        <v>16</v>
      </c>
      <c r="C10" s="108"/>
      <c r="D10" s="108"/>
      <c r="E10" s="108"/>
      <c r="F10" s="109"/>
      <c r="G10" s="109"/>
      <c r="H10" s="110"/>
      <c r="I10" s="109"/>
      <c r="J10" s="110"/>
      <c r="K10" s="111"/>
      <c r="L10" s="21"/>
    </row>
    <row r="11" spans="1:12" s="1" customFormat="1" ht="12.75">
      <c r="A11" s="97">
        <v>1</v>
      </c>
      <c r="B11" s="136" t="s">
        <v>62</v>
      </c>
      <c r="C11" s="101" t="s">
        <v>14</v>
      </c>
      <c r="D11" s="153">
        <v>110</v>
      </c>
      <c r="E11" s="98">
        <v>0</v>
      </c>
      <c r="F11" s="99">
        <f t="shared" ref="F11:F17" si="0">E11*D11</f>
        <v>0</v>
      </c>
      <c r="G11" s="98">
        <v>0</v>
      </c>
      <c r="H11" s="99">
        <f t="shared" ref="H11:H17" si="1">G11*D11</f>
        <v>0</v>
      </c>
      <c r="I11" s="98">
        <v>0</v>
      </c>
      <c r="J11" s="100">
        <f t="shared" ref="J11:J17" si="2">I11*D11</f>
        <v>0</v>
      </c>
      <c r="K11" s="99">
        <f t="shared" ref="K11:K17" si="3">F11+H11+J11</f>
        <v>0</v>
      </c>
      <c r="L11" s="21"/>
    </row>
    <row r="12" spans="1:12" s="1" customFormat="1" ht="25.5" customHeight="1">
      <c r="A12" s="97">
        <v>2</v>
      </c>
      <c r="B12" s="136" t="s">
        <v>74</v>
      </c>
      <c r="C12" s="101" t="s">
        <v>14</v>
      </c>
      <c r="D12" s="153">
        <v>217</v>
      </c>
      <c r="E12" s="98">
        <v>0</v>
      </c>
      <c r="F12" s="99">
        <f t="shared" ref="F12" si="4">E12*D12</f>
        <v>0</v>
      </c>
      <c r="G12" s="98">
        <v>0</v>
      </c>
      <c r="H12" s="99">
        <f t="shared" ref="H12" si="5">G12*D12</f>
        <v>0</v>
      </c>
      <c r="I12" s="98">
        <v>0</v>
      </c>
      <c r="J12" s="100">
        <f t="shared" ref="J12" si="6">I12*D12</f>
        <v>0</v>
      </c>
      <c r="K12" s="99">
        <f t="shared" ref="K12" si="7">F12+H12+J12</f>
        <v>0</v>
      </c>
      <c r="L12" s="21"/>
    </row>
    <row r="13" spans="1:12" s="1" customFormat="1" ht="24">
      <c r="A13" s="97">
        <v>3</v>
      </c>
      <c r="B13" s="136" t="s">
        <v>76</v>
      </c>
      <c r="C13" s="101" t="s">
        <v>14</v>
      </c>
      <c r="D13" s="153">
        <v>70</v>
      </c>
      <c r="E13" s="98">
        <v>0</v>
      </c>
      <c r="F13" s="99">
        <f t="shared" ref="F13" si="8">E13*D13</f>
        <v>0</v>
      </c>
      <c r="G13" s="98">
        <v>0</v>
      </c>
      <c r="H13" s="99">
        <f t="shared" ref="H13" si="9">G13*D13</f>
        <v>0</v>
      </c>
      <c r="I13" s="98">
        <v>0</v>
      </c>
      <c r="J13" s="100">
        <f t="shared" ref="J13" si="10">I13*D13</f>
        <v>0</v>
      </c>
      <c r="K13" s="99">
        <f t="shared" ref="K13" si="11">F13+H13+J13</f>
        <v>0</v>
      </c>
      <c r="L13" s="21"/>
    </row>
    <row r="14" spans="1:12" s="1" customFormat="1" ht="12.75">
      <c r="A14" s="97">
        <v>4</v>
      </c>
      <c r="B14" s="136" t="s">
        <v>63</v>
      </c>
      <c r="C14" s="101" t="s">
        <v>14</v>
      </c>
      <c r="D14" s="153">
        <v>34</v>
      </c>
      <c r="E14" s="98">
        <v>0</v>
      </c>
      <c r="F14" s="99">
        <f t="shared" ref="F14" si="12">E14*D14</f>
        <v>0</v>
      </c>
      <c r="G14" s="98">
        <v>0</v>
      </c>
      <c r="H14" s="99">
        <f t="shared" ref="H14" si="13">G14*D14</f>
        <v>0</v>
      </c>
      <c r="I14" s="98">
        <v>0</v>
      </c>
      <c r="J14" s="100">
        <f t="shared" ref="J14" si="14">I14*D14</f>
        <v>0</v>
      </c>
      <c r="K14" s="99">
        <f t="shared" ref="K14" si="15">F14+H14+J14</f>
        <v>0</v>
      </c>
      <c r="L14" s="21"/>
    </row>
    <row r="15" spans="1:12" s="1" customFormat="1" ht="12.75">
      <c r="A15" s="97">
        <v>5</v>
      </c>
      <c r="B15" s="159" t="s">
        <v>80</v>
      </c>
      <c r="C15" s="160" t="s">
        <v>79</v>
      </c>
      <c r="D15" s="153">
        <v>3</v>
      </c>
      <c r="E15" s="98">
        <v>0</v>
      </c>
      <c r="F15" s="99">
        <f t="shared" ref="F15" si="16">E15*D15</f>
        <v>0</v>
      </c>
      <c r="G15" s="98">
        <v>0</v>
      </c>
      <c r="H15" s="99">
        <f t="shared" ref="H15" si="17">G15*D15</f>
        <v>0</v>
      </c>
      <c r="I15" s="98">
        <v>0</v>
      </c>
      <c r="J15" s="100">
        <f t="shared" ref="J15" si="18">I15*D15</f>
        <v>0</v>
      </c>
      <c r="K15" s="99">
        <f t="shared" ref="K15" si="19">F15+H15+J15</f>
        <v>0</v>
      </c>
      <c r="L15" s="21"/>
    </row>
    <row r="16" spans="1:12" s="1" customFormat="1" ht="27.75" customHeight="1">
      <c r="A16" s="97">
        <v>6</v>
      </c>
      <c r="B16" s="136" t="s">
        <v>15</v>
      </c>
      <c r="C16" s="101" t="s">
        <v>17</v>
      </c>
      <c r="D16" s="153">
        <v>10</v>
      </c>
      <c r="E16" s="98">
        <v>0</v>
      </c>
      <c r="F16" s="99">
        <f t="shared" si="0"/>
        <v>0</v>
      </c>
      <c r="G16" s="98">
        <v>0</v>
      </c>
      <c r="H16" s="99">
        <f t="shared" si="1"/>
        <v>0</v>
      </c>
      <c r="I16" s="98">
        <v>0</v>
      </c>
      <c r="J16" s="100">
        <f t="shared" si="2"/>
        <v>0</v>
      </c>
      <c r="K16" s="99">
        <f t="shared" si="3"/>
        <v>0</v>
      </c>
      <c r="L16" s="21"/>
    </row>
    <row r="17" spans="1:12" s="1" customFormat="1" ht="12.75">
      <c r="A17" s="97">
        <v>7</v>
      </c>
      <c r="B17" s="136" t="s">
        <v>6</v>
      </c>
      <c r="C17" s="101" t="s">
        <v>17</v>
      </c>
      <c r="D17" s="153">
        <v>10</v>
      </c>
      <c r="E17" s="98">
        <v>0</v>
      </c>
      <c r="F17" s="99">
        <f t="shared" si="0"/>
        <v>0</v>
      </c>
      <c r="G17" s="98">
        <v>0</v>
      </c>
      <c r="H17" s="99">
        <f t="shared" si="1"/>
        <v>0</v>
      </c>
      <c r="I17" s="98">
        <v>0</v>
      </c>
      <c r="J17" s="100">
        <f t="shared" si="2"/>
        <v>0</v>
      </c>
      <c r="K17" s="99">
        <f t="shared" si="3"/>
        <v>0</v>
      </c>
      <c r="L17" s="21"/>
    </row>
    <row r="18" spans="1:12" s="1" customFormat="1" ht="24">
      <c r="A18" s="97"/>
      <c r="B18" s="102" t="s">
        <v>56</v>
      </c>
      <c r="C18" s="103"/>
      <c r="D18" s="113"/>
      <c r="E18" s="104"/>
      <c r="F18" s="105"/>
      <c r="G18" s="104"/>
      <c r="H18" s="105"/>
      <c r="I18" s="104"/>
      <c r="J18" s="106"/>
      <c r="K18" s="105"/>
      <c r="L18" s="21"/>
    </row>
    <row r="19" spans="1:12" s="1" customFormat="1" ht="24">
      <c r="A19" s="97">
        <v>1</v>
      </c>
      <c r="B19" s="136" t="s">
        <v>77</v>
      </c>
      <c r="C19" s="101" t="s">
        <v>14</v>
      </c>
      <c r="D19" s="153">
        <v>16</v>
      </c>
      <c r="E19" s="98">
        <v>0</v>
      </c>
      <c r="F19" s="99">
        <f t="shared" ref="F19:F20" si="20">E19*D19</f>
        <v>0</v>
      </c>
      <c r="G19" s="98">
        <v>0</v>
      </c>
      <c r="H19" s="99">
        <f t="shared" ref="H19:H20" si="21">G19*D19</f>
        <v>0</v>
      </c>
      <c r="I19" s="98">
        <v>0</v>
      </c>
      <c r="J19" s="100">
        <f t="shared" ref="J19:J20" si="22">I19*D19</f>
        <v>0</v>
      </c>
      <c r="K19" s="99">
        <f t="shared" ref="K19:K20" si="23">F19+H19+J19</f>
        <v>0</v>
      </c>
      <c r="L19" s="21"/>
    </row>
    <row r="20" spans="1:12" s="1" customFormat="1" ht="12.75">
      <c r="A20" s="97">
        <v>2</v>
      </c>
      <c r="B20" s="136" t="s">
        <v>82</v>
      </c>
      <c r="C20" s="101" t="s">
        <v>14</v>
      </c>
      <c r="D20" s="153">
        <v>5</v>
      </c>
      <c r="E20" s="98">
        <v>0</v>
      </c>
      <c r="F20" s="99">
        <f t="shared" si="20"/>
        <v>0</v>
      </c>
      <c r="G20" s="98">
        <v>0</v>
      </c>
      <c r="H20" s="99">
        <f t="shared" si="21"/>
        <v>0</v>
      </c>
      <c r="I20" s="98">
        <v>0</v>
      </c>
      <c r="J20" s="100">
        <f t="shared" si="22"/>
        <v>0</v>
      </c>
      <c r="K20" s="99">
        <f t="shared" si="23"/>
        <v>0</v>
      </c>
      <c r="L20" s="21"/>
    </row>
    <row r="21" spans="1:12" s="1" customFormat="1" ht="12.75">
      <c r="A21" s="97"/>
      <c r="B21" s="102" t="s">
        <v>18</v>
      </c>
      <c r="C21" s="103"/>
      <c r="D21" s="113"/>
      <c r="E21" s="104"/>
      <c r="F21" s="105"/>
      <c r="G21" s="104"/>
      <c r="H21" s="105"/>
      <c r="I21" s="104"/>
      <c r="J21" s="106"/>
      <c r="K21" s="105"/>
      <c r="L21" s="21"/>
    </row>
    <row r="22" spans="1:12" s="1" customFormat="1" ht="24">
      <c r="A22" s="97">
        <v>1</v>
      </c>
      <c r="B22" s="137" t="s">
        <v>42</v>
      </c>
      <c r="C22" s="101" t="s">
        <v>14</v>
      </c>
      <c r="D22" s="153">
        <v>217</v>
      </c>
      <c r="E22" s="98">
        <v>0</v>
      </c>
      <c r="F22" s="99">
        <f t="shared" ref="F22" si="24">E22*D22</f>
        <v>0</v>
      </c>
      <c r="G22" s="98">
        <v>0</v>
      </c>
      <c r="H22" s="99">
        <f t="shared" ref="H22" si="25">G22*D22</f>
        <v>0</v>
      </c>
      <c r="I22" s="98">
        <v>0</v>
      </c>
      <c r="J22" s="100">
        <f t="shared" ref="J22" si="26">I22*D22</f>
        <v>0</v>
      </c>
      <c r="K22" s="99">
        <f t="shared" ref="K22" si="27">F22+H22+J22</f>
        <v>0</v>
      </c>
      <c r="L22" s="21"/>
    </row>
    <row r="23" spans="1:12" s="1" customFormat="1" ht="12.75">
      <c r="A23" s="97">
        <v>2</v>
      </c>
      <c r="B23" s="137" t="s">
        <v>71</v>
      </c>
      <c r="C23" s="101" t="s">
        <v>14</v>
      </c>
      <c r="D23" s="153">
        <v>217</v>
      </c>
      <c r="E23" s="98">
        <v>0</v>
      </c>
      <c r="F23" s="99">
        <f t="shared" ref="F23" si="28">E23*D23</f>
        <v>0</v>
      </c>
      <c r="G23" s="98">
        <v>0</v>
      </c>
      <c r="H23" s="99">
        <f t="shared" ref="H23" si="29">G23*D23</f>
        <v>0</v>
      </c>
      <c r="I23" s="98">
        <v>0</v>
      </c>
      <c r="J23" s="100">
        <f t="shared" ref="J23" si="30">I23*D23</f>
        <v>0</v>
      </c>
      <c r="K23" s="99">
        <f t="shared" ref="K23" si="31">F23+H23+J23</f>
        <v>0</v>
      </c>
      <c r="L23" s="21"/>
    </row>
    <row r="24" spans="1:12" s="1" customFormat="1">
      <c r="A24" s="97"/>
      <c r="B24" s="102" t="s">
        <v>19</v>
      </c>
      <c r="C24" s="103"/>
      <c r="D24" s="113"/>
      <c r="E24" s="104"/>
      <c r="F24" s="105"/>
      <c r="G24" s="104"/>
      <c r="H24" s="105"/>
      <c r="I24" s="104"/>
      <c r="J24" s="106"/>
      <c r="K24" s="105"/>
      <c r="L24" s="43"/>
    </row>
    <row r="25" spans="1:12" s="1" customFormat="1" ht="24">
      <c r="A25" s="97">
        <v>1</v>
      </c>
      <c r="B25" s="136" t="s">
        <v>83</v>
      </c>
      <c r="C25" s="156" t="s">
        <v>13</v>
      </c>
      <c r="D25" s="153">
        <v>1</v>
      </c>
      <c r="E25" s="98">
        <v>0</v>
      </c>
      <c r="F25" s="99">
        <f t="shared" ref="F25:F26" si="32">E25*D25</f>
        <v>0</v>
      </c>
      <c r="G25" s="98">
        <v>0</v>
      </c>
      <c r="H25" s="99">
        <f t="shared" ref="H25:H26" si="33">G25*D25</f>
        <v>0</v>
      </c>
      <c r="I25" s="98">
        <v>0</v>
      </c>
      <c r="J25" s="100">
        <f t="shared" ref="J25:J26" si="34">I25*D25</f>
        <v>0</v>
      </c>
      <c r="K25" s="99">
        <f t="shared" ref="K25:K26" si="35">F25+H25+J25</f>
        <v>0</v>
      </c>
      <c r="L25" s="43"/>
    </row>
    <row r="26" spans="1:12" s="1" customFormat="1">
      <c r="A26" s="97">
        <v>2</v>
      </c>
      <c r="B26" s="158" t="s">
        <v>78</v>
      </c>
      <c r="C26" s="101" t="s">
        <v>79</v>
      </c>
      <c r="D26" s="153">
        <v>16</v>
      </c>
      <c r="E26" s="98">
        <v>0</v>
      </c>
      <c r="F26" s="99">
        <f t="shared" si="32"/>
        <v>0</v>
      </c>
      <c r="G26" s="98">
        <v>0</v>
      </c>
      <c r="H26" s="99">
        <f t="shared" si="33"/>
        <v>0</v>
      </c>
      <c r="I26" s="98">
        <v>0</v>
      </c>
      <c r="J26" s="100">
        <f t="shared" si="34"/>
        <v>0</v>
      </c>
      <c r="K26" s="99">
        <f t="shared" si="35"/>
        <v>0</v>
      </c>
      <c r="L26" s="43"/>
    </row>
    <row r="27" spans="1:12" s="1" customFormat="1">
      <c r="A27" s="97"/>
      <c r="B27" s="102" t="s">
        <v>22</v>
      </c>
      <c r="C27" s="103"/>
      <c r="D27" s="113"/>
      <c r="E27" s="104"/>
      <c r="F27" s="105"/>
      <c r="G27" s="104"/>
      <c r="H27" s="106"/>
      <c r="I27" s="104"/>
      <c r="J27" s="106"/>
      <c r="K27" s="105"/>
      <c r="L27" s="43"/>
    </row>
    <row r="28" spans="1:12" s="1" customFormat="1" ht="48">
      <c r="A28" s="97">
        <v>1</v>
      </c>
      <c r="B28" s="155" t="s">
        <v>75</v>
      </c>
      <c r="C28" s="138" t="s">
        <v>14</v>
      </c>
      <c r="D28" s="154">
        <v>210</v>
      </c>
      <c r="E28" s="133">
        <v>0</v>
      </c>
      <c r="F28" s="134">
        <f t="shared" ref="F28" si="36">E28*D28</f>
        <v>0</v>
      </c>
      <c r="G28" s="133">
        <v>0</v>
      </c>
      <c r="H28" s="134">
        <f t="shared" ref="H28" si="37">G28*D28</f>
        <v>0</v>
      </c>
      <c r="I28" s="133">
        <v>0</v>
      </c>
      <c r="J28" s="135">
        <f t="shared" ref="J28" si="38">I28*D28</f>
        <v>0</v>
      </c>
      <c r="K28" s="134">
        <f t="shared" ref="K28" si="39">F28+H28+J28</f>
        <v>0</v>
      </c>
      <c r="L28" s="43"/>
    </row>
    <row r="29" spans="1:12" s="1" customFormat="1">
      <c r="A29" s="46"/>
      <c r="B29" s="47" t="s">
        <v>7</v>
      </c>
      <c r="C29" s="48"/>
      <c r="D29" s="49"/>
      <c r="E29" s="50"/>
      <c r="F29" s="9">
        <f>SUM(F11:F28)</f>
        <v>0</v>
      </c>
      <c r="G29" s="51"/>
      <c r="H29" s="52">
        <f>SUM(H11:H28)</f>
        <v>0</v>
      </c>
      <c r="I29" s="51"/>
      <c r="J29" s="52">
        <f>SUM(J11:J28)</f>
        <v>0</v>
      </c>
      <c r="K29" s="9">
        <f>F29+H29+J29</f>
        <v>0</v>
      </c>
      <c r="L29" s="43"/>
    </row>
    <row r="30" spans="1:12" s="1" customFormat="1">
      <c r="A30" s="46"/>
      <c r="B30" s="53" t="s">
        <v>8</v>
      </c>
      <c r="C30" s="54">
        <v>0</v>
      </c>
      <c r="D30" s="49"/>
      <c r="E30" s="50"/>
      <c r="F30" s="41"/>
      <c r="G30" s="50"/>
      <c r="H30" s="9"/>
      <c r="I30" s="50"/>
      <c r="J30" s="42"/>
      <c r="K30" s="9">
        <f>K29*C30</f>
        <v>0</v>
      </c>
      <c r="L30" s="43"/>
    </row>
    <row r="31" spans="1:12" s="1" customFormat="1">
      <c r="A31" s="46"/>
      <c r="B31" s="53" t="s">
        <v>9</v>
      </c>
      <c r="C31" s="48"/>
      <c r="D31" s="49"/>
      <c r="E31" s="50"/>
      <c r="F31" s="41"/>
      <c r="G31" s="50"/>
      <c r="H31" s="9"/>
      <c r="I31" s="50"/>
      <c r="J31" s="42"/>
      <c r="K31" s="9">
        <f>K29+K30</f>
        <v>0</v>
      </c>
      <c r="L31" s="43"/>
    </row>
    <row r="32" spans="1:12" s="1" customFormat="1">
      <c r="A32" s="46"/>
      <c r="B32" s="53" t="s">
        <v>10</v>
      </c>
      <c r="C32" s="54">
        <v>0</v>
      </c>
      <c r="D32" s="49"/>
      <c r="E32" s="50"/>
      <c r="F32" s="41"/>
      <c r="G32" s="50"/>
      <c r="H32" s="9"/>
      <c r="I32" s="50"/>
      <c r="J32" s="42"/>
      <c r="K32" s="9">
        <f>K31*C32</f>
        <v>0</v>
      </c>
      <c r="L32" s="43"/>
    </row>
    <row r="33" spans="1:12" s="1" customFormat="1">
      <c r="A33" s="46"/>
      <c r="B33" s="47" t="s">
        <v>9</v>
      </c>
      <c r="C33" s="48"/>
      <c r="D33" s="49"/>
      <c r="E33" s="50"/>
      <c r="F33" s="41"/>
      <c r="G33" s="50"/>
      <c r="H33" s="9"/>
      <c r="I33" s="50"/>
      <c r="J33" s="42"/>
      <c r="K33" s="9">
        <f>K32+K31</f>
        <v>0</v>
      </c>
      <c r="L33" s="43"/>
    </row>
    <row r="34" spans="1:12" s="1" customFormat="1">
      <c r="A34" s="46"/>
      <c r="B34" s="47" t="s">
        <v>11</v>
      </c>
      <c r="C34" s="55">
        <v>0.18</v>
      </c>
      <c r="D34" s="56"/>
      <c r="E34" s="50"/>
      <c r="F34" s="41"/>
      <c r="G34" s="50"/>
      <c r="H34" s="9"/>
      <c r="I34" s="50"/>
      <c r="J34" s="42"/>
      <c r="K34" s="9">
        <f>K33*C34</f>
        <v>0</v>
      </c>
      <c r="L34" s="43"/>
    </row>
    <row r="35" spans="1:12" s="1" customFormat="1">
      <c r="A35" s="29"/>
      <c r="B35" s="57" t="s">
        <v>12</v>
      </c>
      <c r="C35" s="29"/>
      <c r="D35" s="58"/>
      <c r="E35" s="59"/>
      <c r="F35" s="60"/>
      <c r="G35" s="59"/>
      <c r="H35" s="61"/>
      <c r="I35" s="59"/>
      <c r="J35" s="62"/>
      <c r="K35" s="61">
        <f>K33+K34</f>
        <v>0</v>
      </c>
      <c r="L35" s="43"/>
    </row>
    <row r="36" spans="1:12" s="1" customFormat="1">
      <c r="A36" s="14"/>
      <c r="B36" s="63"/>
      <c r="C36" s="14"/>
      <c r="D36" s="64"/>
      <c r="E36" s="14"/>
      <c r="F36" s="14"/>
      <c r="G36" s="14"/>
      <c r="H36" s="14"/>
      <c r="I36" s="14"/>
      <c r="J36" s="14"/>
      <c r="K36" s="14"/>
      <c r="L36" s="43"/>
    </row>
    <row r="37" spans="1:12" s="1" customFormat="1">
      <c r="A37" s="14"/>
      <c r="B37" s="63"/>
      <c r="C37" s="14"/>
      <c r="D37" s="64"/>
      <c r="E37" s="14"/>
      <c r="F37" s="14"/>
      <c r="G37" s="14"/>
      <c r="H37" s="14"/>
      <c r="I37" s="14"/>
      <c r="J37" s="14"/>
      <c r="K37" s="14"/>
      <c r="L37" s="43"/>
    </row>
    <row r="38" spans="1:12" s="1" customFormat="1">
      <c r="A38" s="14"/>
      <c r="B38" s="63"/>
      <c r="C38" s="14"/>
      <c r="D38" s="64"/>
      <c r="E38" s="12"/>
      <c r="F38" s="14"/>
      <c r="G38" s="14"/>
      <c r="H38" s="14"/>
      <c r="I38" s="14"/>
      <c r="J38" s="14"/>
      <c r="K38" s="14"/>
      <c r="L38" s="43"/>
    </row>
    <row r="39" spans="1:12" s="1" customFormat="1">
      <c r="B39" s="65"/>
      <c r="D39" s="66"/>
      <c r="L39" s="43"/>
    </row>
    <row r="40" spans="1:12" s="1" customFormat="1">
      <c r="B40" s="65"/>
      <c r="D40" s="66"/>
      <c r="L40" s="43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D37" sqref="D37"/>
    </sheetView>
  </sheetViews>
  <sheetFormatPr defaultColWidth="9.140625" defaultRowHeight="15"/>
  <cols>
    <col min="1" max="1" width="3.85546875" style="74" bestFit="1" customWidth="1"/>
    <col min="2" max="2" width="71" style="75" customWidth="1"/>
    <col min="3" max="3" width="9.140625" style="74" customWidth="1"/>
    <col min="4" max="4" width="9.85546875" style="74" customWidth="1"/>
    <col min="5" max="5" width="15.28515625" style="75" customWidth="1"/>
    <col min="6" max="6" width="8.140625" style="74" customWidth="1"/>
    <col min="7" max="7" width="13.85546875" style="96" customWidth="1"/>
    <col min="8" max="8" width="5.85546875" style="74" customWidth="1"/>
    <col min="9" max="9" width="12.42578125" style="74" customWidth="1"/>
    <col min="10" max="10" width="8.42578125" style="74" customWidth="1"/>
    <col min="11" max="11" width="11.42578125" style="74" customWidth="1"/>
    <col min="12" max="16384" width="9.140625" style="74"/>
  </cols>
  <sheetData>
    <row r="1" spans="1:11" s="73" customFormat="1">
      <c r="A1" s="69"/>
      <c r="B1" s="140" t="s">
        <v>43</v>
      </c>
      <c r="C1" s="69"/>
      <c r="D1" s="69"/>
      <c r="E1" s="70"/>
      <c r="F1" s="69"/>
      <c r="G1" s="69"/>
      <c r="H1" s="71"/>
      <c r="I1" s="71"/>
      <c r="J1" s="72"/>
      <c r="K1" s="72"/>
    </row>
    <row r="2" spans="1:11" s="73" customFormat="1" ht="15" customHeight="1">
      <c r="A2" s="69"/>
      <c r="B2" s="169" t="s">
        <v>84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s="73" customFormat="1">
      <c r="A3" s="69"/>
      <c r="B3" s="69"/>
      <c r="C3" s="69"/>
      <c r="D3" s="69"/>
      <c r="E3" s="70"/>
      <c r="F3" s="69"/>
      <c r="G3" s="69"/>
      <c r="H3" s="69"/>
      <c r="I3" s="71"/>
      <c r="J3" s="72"/>
      <c r="K3" s="72"/>
    </row>
    <row r="4" spans="1:11" s="73" customFormat="1">
      <c r="A4" s="179" t="s">
        <v>44</v>
      </c>
      <c r="B4" s="179"/>
      <c r="C4" s="150"/>
      <c r="D4" s="150"/>
      <c r="E4" s="151"/>
      <c r="F4" s="150"/>
      <c r="G4" s="150"/>
      <c r="H4" s="150"/>
      <c r="I4" s="23"/>
      <c r="J4" s="44"/>
      <c r="K4" s="72"/>
    </row>
    <row r="5" spans="1:11" s="73" customFormat="1">
      <c r="A5" s="150"/>
      <c r="B5" s="150" t="s">
        <v>20</v>
      </c>
      <c r="C5" s="150" t="s">
        <v>45</v>
      </c>
      <c r="D5" s="150"/>
      <c r="E5" s="151"/>
      <c r="F5" s="150"/>
      <c r="G5" s="150"/>
      <c r="H5" s="152">
        <f>K33</f>
        <v>0</v>
      </c>
      <c r="I5" s="23" t="s">
        <v>55</v>
      </c>
      <c r="J5" s="44"/>
      <c r="K5" s="72"/>
    </row>
    <row r="6" spans="1:11" s="73" customFormat="1" ht="15.75">
      <c r="A6" s="74"/>
      <c r="B6" s="74"/>
      <c r="C6" s="74"/>
      <c r="D6" s="74"/>
      <c r="E6" s="75"/>
      <c r="F6" s="74"/>
      <c r="G6" s="74"/>
      <c r="H6" s="69"/>
      <c r="I6" s="72"/>
      <c r="J6" s="72"/>
      <c r="K6" s="72"/>
    </row>
    <row r="7" spans="1:11">
      <c r="A7" s="29"/>
      <c r="B7" s="30" t="s">
        <v>34</v>
      </c>
      <c r="C7" s="31"/>
      <c r="D7" s="32"/>
      <c r="E7" s="172" t="s">
        <v>35</v>
      </c>
      <c r="F7" s="173"/>
      <c r="G7" s="173"/>
      <c r="H7" s="173"/>
      <c r="I7" s="173"/>
      <c r="J7" s="174"/>
      <c r="K7" s="33" t="s">
        <v>24</v>
      </c>
    </row>
    <row r="8" spans="1:11" ht="38.25">
      <c r="A8" s="147" t="s">
        <v>0</v>
      </c>
      <c r="B8" s="130" t="s">
        <v>36</v>
      </c>
      <c r="C8" s="130" t="s">
        <v>37</v>
      </c>
      <c r="D8" s="130" t="s">
        <v>38</v>
      </c>
      <c r="E8" s="180" t="s">
        <v>54</v>
      </c>
      <c r="F8" s="181"/>
      <c r="G8" s="180" t="s">
        <v>47</v>
      </c>
      <c r="H8" s="181"/>
      <c r="I8" s="180" t="s">
        <v>48</v>
      </c>
      <c r="J8" s="181"/>
      <c r="K8" s="33"/>
    </row>
    <row r="9" spans="1:11">
      <c r="A9" s="148"/>
      <c r="B9" s="131"/>
      <c r="C9" s="149"/>
      <c r="D9" s="149"/>
      <c r="E9" s="38" t="s">
        <v>39</v>
      </c>
      <c r="F9" s="38" t="s">
        <v>40</v>
      </c>
      <c r="G9" s="38" t="s">
        <v>39</v>
      </c>
      <c r="H9" s="38" t="s">
        <v>40</v>
      </c>
      <c r="I9" s="38" t="s">
        <v>39</v>
      </c>
      <c r="J9" s="38" t="s">
        <v>40</v>
      </c>
      <c r="K9" s="33"/>
    </row>
    <row r="10" spans="1:11">
      <c r="A10" s="38"/>
      <c r="B10" s="132">
        <v>2</v>
      </c>
      <c r="C10" s="38">
        <v>3</v>
      </c>
      <c r="D10" s="38">
        <v>4</v>
      </c>
      <c r="E10" s="38">
        <v>5</v>
      </c>
      <c r="F10" s="38" t="s">
        <v>1</v>
      </c>
      <c r="G10" s="38">
        <v>7</v>
      </c>
      <c r="H10" s="38" t="s">
        <v>2</v>
      </c>
      <c r="I10" s="38">
        <v>9</v>
      </c>
      <c r="J10" s="38" t="s">
        <v>3</v>
      </c>
      <c r="K10" s="38" t="s">
        <v>4</v>
      </c>
    </row>
    <row r="11" spans="1:11">
      <c r="A11" s="186" t="s">
        <v>33</v>
      </c>
      <c r="B11" s="187"/>
      <c r="C11" s="188"/>
      <c r="D11" s="139"/>
      <c r="E11" s="115"/>
      <c r="F11" s="116"/>
      <c r="G11" s="118"/>
      <c r="H11" s="116"/>
      <c r="I11" s="115"/>
      <c r="J11" s="117"/>
      <c r="K11" s="112"/>
    </row>
    <row r="12" spans="1:11" s="144" customFormat="1" ht="12.75">
      <c r="A12" s="119">
        <v>1</v>
      </c>
      <c r="B12" s="141" t="s">
        <v>57</v>
      </c>
      <c r="C12" s="120" t="s">
        <v>21</v>
      </c>
      <c r="D12" s="142">
        <v>150</v>
      </c>
      <c r="E12" s="143">
        <v>0</v>
      </c>
      <c r="F12" s="121">
        <f t="shared" ref="F12:F26" si="0">E12*D12</f>
        <v>0</v>
      </c>
      <c r="G12" s="143">
        <v>0</v>
      </c>
      <c r="H12" s="121">
        <f t="shared" ref="H12:H26" si="1">G12*D12</f>
        <v>0</v>
      </c>
      <c r="I12" s="143">
        <v>0</v>
      </c>
      <c r="J12" s="122">
        <f t="shared" ref="J12:J26" si="2">I12*D12</f>
        <v>0</v>
      </c>
      <c r="K12" s="123">
        <f t="shared" ref="K12:K26" si="3">F12+H12+J12</f>
        <v>0</v>
      </c>
    </row>
    <row r="13" spans="1:11" s="144" customFormat="1" ht="12.75">
      <c r="A13" s="119">
        <v>2</v>
      </c>
      <c r="B13" s="141" t="s">
        <v>26</v>
      </c>
      <c r="C13" s="120" t="s">
        <v>21</v>
      </c>
      <c r="D13" s="142">
        <v>60</v>
      </c>
      <c r="E13" s="143">
        <v>0</v>
      </c>
      <c r="F13" s="121">
        <f t="shared" si="0"/>
        <v>0</v>
      </c>
      <c r="G13" s="143">
        <v>0</v>
      </c>
      <c r="H13" s="121">
        <f t="shared" si="1"/>
        <v>0</v>
      </c>
      <c r="I13" s="143">
        <v>0</v>
      </c>
      <c r="J13" s="122">
        <f t="shared" si="2"/>
        <v>0</v>
      </c>
      <c r="K13" s="123">
        <f t="shared" si="3"/>
        <v>0</v>
      </c>
    </row>
    <row r="14" spans="1:11" s="144" customFormat="1" ht="24">
      <c r="A14" s="119">
        <v>3</v>
      </c>
      <c r="B14" s="157" t="s">
        <v>81</v>
      </c>
      <c r="C14" s="120" t="s">
        <v>14</v>
      </c>
      <c r="D14" s="142">
        <v>222</v>
      </c>
      <c r="E14" s="143">
        <v>0</v>
      </c>
      <c r="F14" s="121">
        <f t="shared" ref="F14" si="4">E14*D14</f>
        <v>0</v>
      </c>
      <c r="G14" s="143">
        <v>0</v>
      </c>
      <c r="H14" s="121">
        <f t="shared" ref="H14" si="5">G14*D14</f>
        <v>0</v>
      </c>
      <c r="I14" s="143">
        <v>0</v>
      </c>
      <c r="J14" s="122">
        <f t="shared" ref="J14" si="6">I14*D14</f>
        <v>0</v>
      </c>
      <c r="K14" s="123">
        <f t="shared" ref="K14" si="7">F14+H14+J14</f>
        <v>0</v>
      </c>
    </row>
    <row r="15" spans="1:11" s="144" customFormat="1" ht="12">
      <c r="A15" s="189" t="s">
        <v>58</v>
      </c>
      <c r="B15" s="185"/>
      <c r="C15" s="185"/>
      <c r="D15" s="185"/>
      <c r="E15" s="124"/>
      <c r="F15" s="125"/>
      <c r="G15" s="124"/>
      <c r="H15" s="125"/>
      <c r="I15" s="124"/>
      <c r="J15" s="126"/>
      <c r="K15" s="127"/>
    </row>
    <row r="16" spans="1:11" s="144" customFormat="1" ht="12.75">
      <c r="A16" s="119">
        <v>1</v>
      </c>
      <c r="B16" s="145" t="s">
        <v>59</v>
      </c>
      <c r="C16" s="120" t="s">
        <v>21</v>
      </c>
      <c r="D16" s="142">
        <v>180</v>
      </c>
      <c r="E16" s="143">
        <v>0</v>
      </c>
      <c r="F16" s="121">
        <f t="shared" si="0"/>
        <v>0</v>
      </c>
      <c r="G16" s="143">
        <v>0</v>
      </c>
      <c r="H16" s="121">
        <f t="shared" si="1"/>
        <v>0</v>
      </c>
      <c r="I16" s="143">
        <v>0</v>
      </c>
      <c r="J16" s="122">
        <f t="shared" si="2"/>
        <v>0</v>
      </c>
      <c r="K16" s="123">
        <f t="shared" si="3"/>
        <v>0</v>
      </c>
    </row>
    <row r="17" spans="1:11" s="144" customFormat="1" ht="12.75">
      <c r="A17" s="119">
        <v>2</v>
      </c>
      <c r="B17" s="145" t="s">
        <v>60</v>
      </c>
      <c r="C17" s="128" t="s">
        <v>13</v>
      </c>
      <c r="D17" s="142">
        <v>40</v>
      </c>
      <c r="E17" s="143">
        <v>0</v>
      </c>
      <c r="F17" s="121">
        <f t="shared" si="0"/>
        <v>0</v>
      </c>
      <c r="G17" s="143">
        <v>0</v>
      </c>
      <c r="H17" s="121">
        <f t="shared" si="1"/>
        <v>0</v>
      </c>
      <c r="I17" s="143">
        <v>0</v>
      </c>
      <c r="J17" s="122">
        <f t="shared" si="2"/>
        <v>0</v>
      </c>
      <c r="K17" s="123">
        <f t="shared" si="3"/>
        <v>0</v>
      </c>
    </row>
    <row r="18" spans="1:11" s="144" customFormat="1" ht="12.75">
      <c r="A18" s="119">
        <v>3</v>
      </c>
      <c r="B18" s="145" t="s">
        <v>61</v>
      </c>
      <c r="C18" s="128" t="s">
        <v>13</v>
      </c>
      <c r="D18" s="142">
        <v>40</v>
      </c>
      <c r="E18" s="143">
        <v>0</v>
      </c>
      <c r="F18" s="121">
        <f>E18*D18</f>
        <v>0</v>
      </c>
      <c r="G18" s="143">
        <v>0</v>
      </c>
      <c r="H18" s="121">
        <f t="shared" si="1"/>
        <v>0</v>
      </c>
      <c r="I18" s="143">
        <v>0</v>
      </c>
      <c r="J18" s="122">
        <f t="shared" si="2"/>
        <v>0</v>
      </c>
      <c r="K18" s="123">
        <f t="shared" si="3"/>
        <v>0</v>
      </c>
    </row>
    <row r="19" spans="1:11" s="144" customFormat="1" ht="12.75">
      <c r="A19" s="119">
        <v>4</v>
      </c>
      <c r="B19" s="145" t="s">
        <v>66</v>
      </c>
      <c r="C19" s="128" t="s">
        <v>13</v>
      </c>
      <c r="D19" s="142">
        <v>3</v>
      </c>
      <c r="E19" s="143">
        <v>0</v>
      </c>
      <c r="F19" s="121">
        <f t="shared" si="0"/>
        <v>0</v>
      </c>
      <c r="G19" s="143">
        <v>0</v>
      </c>
      <c r="H19" s="121">
        <f t="shared" si="1"/>
        <v>0</v>
      </c>
      <c r="I19" s="143">
        <v>0</v>
      </c>
      <c r="J19" s="122">
        <f t="shared" si="2"/>
        <v>0</v>
      </c>
      <c r="K19" s="123">
        <f t="shared" si="3"/>
        <v>0</v>
      </c>
    </row>
    <row r="20" spans="1:11" s="144" customFormat="1" ht="12">
      <c r="A20" s="182" t="s">
        <v>67</v>
      </c>
      <c r="B20" s="183"/>
      <c r="C20" s="183"/>
      <c r="D20" s="184"/>
      <c r="E20" s="124"/>
      <c r="F20" s="125"/>
      <c r="G20" s="124"/>
      <c r="H20" s="125"/>
      <c r="I20" s="124"/>
      <c r="J20" s="126"/>
      <c r="K20" s="127"/>
    </row>
    <row r="21" spans="1:11" s="144" customFormat="1" ht="12.75">
      <c r="A21" s="119">
        <v>1</v>
      </c>
      <c r="B21" s="145" t="s">
        <v>68</v>
      </c>
      <c r="C21" s="128" t="s">
        <v>13</v>
      </c>
      <c r="D21" s="142">
        <v>1</v>
      </c>
      <c r="E21" s="143">
        <v>0</v>
      </c>
      <c r="F21" s="121">
        <f t="shared" si="0"/>
        <v>0</v>
      </c>
      <c r="G21" s="143">
        <v>0</v>
      </c>
      <c r="H21" s="121">
        <f t="shared" si="1"/>
        <v>0</v>
      </c>
      <c r="I21" s="143">
        <v>0</v>
      </c>
      <c r="J21" s="122">
        <f t="shared" si="2"/>
        <v>0</v>
      </c>
      <c r="K21" s="123">
        <f t="shared" si="3"/>
        <v>0</v>
      </c>
    </row>
    <row r="22" spans="1:11" s="144" customFormat="1" ht="12">
      <c r="A22" s="185" t="s">
        <v>69</v>
      </c>
      <c r="B22" s="185"/>
      <c r="C22" s="185"/>
      <c r="D22" s="185"/>
      <c r="E22" s="124"/>
      <c r="F22" s="125"/>
      <c r="G22" s="124"/>
      <c r="H22" s="125"/>
      <c r="I22" s="124"/>
      <c r="J22" s="126"/>
      <c r="K22" s="127"/>
    </row>
    <row r="23" spans="1:11" s="144" customFormat="1" ht="12.75">
      <c r="A23" s="129">
        <v>1</v>
      </c>
      <c r="B23" s="145" t="s">
        <v>72</v>
      </c>
      <c r="C23" s="128" t="s">
        <v>13</v>
      </c>
      <c r="D23" s="142">
        <v>1</v>
      </c>
      <c r="E23" s="143">
        <v>0</v>
      </c>
      <c r="F23" s="121">
        <f t="shared" si="0"/>
        <v>0</v>
      </c>
      <c r="G23" s="143">
        <v>0</v>
      </c>
      <c r="H23" s="121">
        <f t="shared" si="1"/>
        <v>0</v>
      </c>
      <c r="I23" s="143">
        <v>0</v>
      </c>
      <c r="J23" s="122">
        <f t="shared" si="2"/>
        <v>0</v>
      </c>
      <c r="K23" s="123">
        <f t="shared" si="3"/>
        <v>0</v>
      </c>
    </row>
    <row r="24" spans="1:11" s="144" customFormat="1" ht="12.75">
      <c r="A24" s="129">
        <v>2</v>
      </c>
      <c r="B24" s="145" t="s">
        <v>73</v>
      </c>
      <c r="C24" s="128" t="s">
        <v>13</v>
      </c>
      <c r="D24" s="142">
        <v>2</v>
      </c>
      <c r="E24" s="143">
        <v>0</v>
      </c>
      <c r="F24" s="121">
        <f t="shared" si="0"/>
        <v>0</v>
      </c>
      <c r="G24" s="143">
        <v>0</v>
      </c>
      <c r="H24" s="121">
        <f t="shared" si="1"/>
        <v>0</v>
      </c>
      <c r="I24" s="143">
        <v>0</v>
      </c>
      <c r="J24" s="122">
        <f t="shared" si="2"/>
        <v>0</v>
      </c>
      <c r="K24" s="123">
        <f t="shared" si="3"/>
        <v>0</v>
      </c>
    </row>
    <row r="25" spans="1:11" s="144" customFormat="1" ht="12">
      <c r="A25" s="182" t="s">
        <v>65</v>
      </c>
      <c r="B25" s="183"/>
      <c r="C25" s="183"/>
      <c r="D25" s="184"/>
      <c r="E25" s="124"/>
      <c r="F25" s="125"/>
      <c r="G25" s="124"/>
      <c r="H25" s="125"/>
      <c r="I25" s="124"/>
      <c r="J25" s="126"/>
      <c r="K25" s="127"/>
    </row>
    <row r="26" spans="1:11" s="144" customFormat="1" ht="24">
      <c r="A26" s="119">
        <v>1</v>
      </c>
      <c r="B26" s="146" t="s">
        <v>70</v>
      </c>
      <c r="C26" s="128" t="s">
        <v>64</v>
      </c>
      <c r="D26" s="142">
        <v>26</v>
      </c>
      <c r="E26" s="143">
        <v>0</v>
      </c>
      <c r="F26" s="121">
        <f t="shared" si="0"/>
        <v>0</v>
      </c>
      <c r="G26" s="143">
        <v>0</v>
      </c>
      <c r="H26" s="121">
        <f t="shared" si="1"/>
        <v>0</v>
      </c>
      <c r="I26" s="143">
        <v>0</v>
      </c>
      <c r="J26" s="122">
        <f t="shared" si="2"/>
        <v>0</v>
      </c>
      <c r="K26" s="123">
        <f t="shared" si="3"/>
        <v>0</v>
      </c>
    </row>
    <row r="27" spans="1:11" s="81" customFormat="1" ht="12.75">
      <c r="A27" s="77"/>
      <c r="B27" s="78" t="s">
        <v>27</v>
      </c>
      <c r="C27" s="77"/>
      <c r="D27" s="76"/>
      <c r="E27" s="79"/>
      <c r="F27" s="9">
        <f>SUM(F11:F26)</f>
        <v>0</v>
      </c>
      <c r="G27" s="80"/>
      <c r="H27" s="9">
        <f>SUM(H11:H26)</f>
        <v>0</v>
      </c>
      <c r="I27" s="9"/>
      <c r="J27" s="9">
        <f>SUM(J11:J26)</f>
        <v>0</v>
      </c>
      <c r="K27" s="9">
        <f>F27+H27+J27</f>
        <v>0</v>
      </c>
    </row>
    <row r="28" spans="1:11" s="81" customFormat="1" ht="12.75">
      <c r="A28" s="77"/>
      <c r="B28" s="82" t="s">
        <v>28</v>
      </c>
      <c r="C28" s="77"/>
      <c r="D28" s="83">
        <v>0</v>
      </c>
      <c r="E28" s="79"/>
      <c r="F28" s="9"/>
      <c r="G28" s="80"/>
      <c r="H28" s="9"/>
      <c r="I28" s="9"/>
      <c r="J28" s="41"/>
      <c r="K28" s="41">
        <f>H27*D28</f>
        <v>0</v>
      </c>
    </row>
    <row r="29" spans="1:11" s="81" customFormat="1" ht="12.75">
      <c r="A29" s="77"/>
      <c r="B29" s="82" t="s">
        <v>29</v>
      </c>
      <c r="C29" s="77"/>
      <c r="D29" s="77"/>
      <c r="E29" s="79"/>
      <c r="F29" s="41"/>
      <c r="G29" s="84"/>
      <c r="H29" s="41"/>
      <c r="I29" s="41"/>
      <c r="J29" s="41"/>
      <c r="K29" s="9">
        <f>K28+K27</f>
        <v>0</v>
      </c>
    </row>
    <row r="30" spans="1:11" s="81" customFormat="1" ht="12.75">
      <c r="A30" s="77"/>
      <c r="B30" s="82" t="s">
        <v>30</v>
      </c>
      <c r="C30" s="77"/>
      <c r="D30" s="83">
        <v>0</v>
      </c>
      <c r="E30" s="79"/>
      <c r="F30" s="41"/>
      <c r="G30" s="84"/>
      <c r="H30" s="41"/>
      <c r="I30" s="41"/>
      <c r="J30" s="41"/>
      <c r="K30" s="41">
        <f>K29*D30</f>
        <v>0</v>
      </c>
    </row>
    <row r="31" spans="1:11" s="81" customFormat="1" ht="12.75">
      <c r="A31" s="77"/>
      <c r="B31" s="78" t="s">
        <v>29</v>
      </c>
      <c r="C31" s="77"/>
      <c r="D31" s="77"/>
      <c r="E31" s="79"/>
      <c r="F31" s="41"/>
      <c r="G31" s="84"/>
      <c r="H31" s="41"/>
      <c r="I31" s="41"/>
      <c r="J31" s="41"/>
      <c r="K31" s="9">
        <f>K29+K30</f>
        <v>0</v>
      </c>
    </row>
    <row r="32" spans="1:11" s="81" customFormat="1" ht="12.75">
      <c r="A32" s="85"/>
      <c r="B32" s="86" t="s">
        <v>31</v>
      </c>
      <c r="C32" s="45"/>
      <c r="D32" s="55">
        <v>0.18</v>
      </c>
      <c r="E32" s="79"/>
      <c r="F32" s="41"/>
      <c r="G32" s="84"/>
      <c r="H32" s="41"/>
      <c r="I32" s="41"/>
      <c r="J32" s="41"/>
      <c r="K32" s="41">
        <f>K31*D32</f>
        <v>0</v>
      </c>
    </row>
    <row r="33" spans="1:11" s="81" customFormat="1" ht="12.75">
      <c r="A33" s="87"/>
      <c r="B33" s="88" t="s">
        <v>32</v>
      </c>
      <c r="C33" s="38"/>
      <c r="D33" s="38"/>
      <c r="E33" s="89"/>
      <c r="F33" s="60"/>
      <c r="G33" s="60"/>
      <c r="H33" s="60"/>
      <c r="I33" s="60"/>
      <c r="J33" s="60"/>
      <c r="K33" s="61">
        <f>SUM(K31:K32)</f>
        <v>0</v>
      </c>
    </row>
    <row r="34" spans="1:11">
      <c r="G34" s="90"/>
    </row>
    <row r="35" spans="1:11">
      <c r="G35" s="90"/>
    </row>
    <row r="36" spans="1:11">
      <c r="G36" s="90"/>
    </row>
    <row r="37" spans="1:11">
      <c r="B37" s="43"/>
      <c r="G37" s="90"/>
    </row>
    <row r="38" spans="1:11" s="90" customFormat="1">
      <c r="A38" s="15"/>
      <c r="B38" s="75"/>
      <c r="C38" s="15"/>
      <c r="D38" s="91"/>
      <c r="E38" s="92"/>
      <c r="F38" s="15"/>
      <c r="H38" s="15"/>
      <c r="I38" s="15"/>
      <c r="J38" s="15"/>
      <c r="K38" s="15"/>
    </row>
    <row r="39" spans="1:11" s="90" customFormat="1">
      <c r="B39" s="43"/>
      <c r="D39" s="95"/>
      <c r="E39" s="93"/>
    </row>
    <row r="40" spans="1:11" s="90" customFormat="1">
      <c r="B40" s="94"/>
      <c r="D40" s="95"/>
      <c r="E40" s="93"/>
      <c r="G40" s="15"/>
    </row>
    <row r="41" spans="1:11">
      <c r="G41" s="15"/>
    </row>
    <row r="42" spans="1:11">
      <c r="G42" s="15"/>
    </row>
    <row r="43" spans="1:11">
      <c r="G43" s="15"/>
    </row>
    <row r="44" spans="1:11">
      <c r="G44" s="15"/>
    </row>
    <row r="45" spans="1:11">
      <c r="G45" s="15"/>
    </row>
    <row r="46" spans="1:11">
      <c r="G46" s="15"/>
    </row>
    <row r="47" spans="1:11">
      <c r="G47" s="15"/>
    </row>
    <row r="48" spans="1:11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</sheetData>
  <mergeCells count="11">
    <mergeCell ref="A25:D25"/>
    <mergeCell ref="A22:D22"/>
    <mergeCell ref="A11:C11"/>
    <mergeCell ref="A15:D15"/>
    <mergeCell ref="A20:D20"/>
    <mergeCell ref="B2:K2"/>
    <mergeCell ref="E7:J7"/>
    <mergeCell ref="A4:B4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არქივი, სამშენებლო</vt:lpstr>
      <vt:lpstr>არქივი ელ. სამუშაოები </vt:lpstr>
      <vt:lpstr>'არქივი, სამშენებლო'!Print_Area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2023-07-06T06:38:40Z</dcterms:modified>
</cp:coreProperties>
</file>