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nna_chkheidze_giz_de/Documents/Dokumente/2023/Procurement/83447313 tender Abulashvili-Vardiashvili/"/>
    </mc:Choice>
  </mc:AlternateContent>
  <xr:revisionPtr revIDLastSave="0" documentId="8_{9EA5CE52-765C-41C3-8A7F-0621E00E0C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any-Service Contract" sheetId="2" r:id="rId1"/>
    <sheet name="Contract for Work" sheetId="3" r:id="rId2"/>
    <sheet name="Appraiser" sheetId="5" r:id="rId3"/>
    <sheet name="Hotel" sheetId="6" r:id="rId4"/>
  </sheets>
  <externalReferences>
    <externalReference r:id="rId5"/>
    <externalReference r:id="rId6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F15" i="2"/>
  <c r="C6" i="6"/>
  <c r="C5" i="6"/>
  <c r="C4" i="6"/>
  <c r="C3" i="6"/>
  <c r="C6" i="3"/>
  <c r="C6" i="5"/>
  <c r="C5" i="5"/>
  <c r="C4" i="5"/>
  <c r="C3" i="5"/>
  <c r="C5" i="3"/>
  <c r="C4" i="3"/>
  <c r="C3" i="3"/>
  <c r="C5" i="2"/>
  <c r="C6" i="2"/>
  <c r="C4" i="2"/>
  <c r="C3" i="2"/>
  <c r="F12" i="3"/>
  <c r="F11" i="3"/>
  <c r="F15" i="3"/>
  <c r="F20" i="3"/>
  <c r="F21" i="3" s="1"/>
  <c r="F14" i="3"/>
  <c r="F13" i="3"/>
  <c r="F22" i="3" l="1"/>
  <c r="F17" i="6" l="1"/>
  <c r="F16" i="6"/>
  <c r="F15" i="6"/>
  <c r="F14" i="6"/>
  <c r="F13" i="6"/>
  <c r="F12" i="6"/>
  <c r="F18" i="6" s="1"/>
  <c r="F23" i="6" s="1"/>
  <c r="F24" i="6" s="1"/>
  <c r="D28" i="6"/>
  <c r="D39" i="5"/>
  <c r="A38" i="5" s="1"/>
  <c r="D46" i="2"/>
  <c r="F25" i="6" l="1"/>
  <c r="D25" i="3"/>
  <c r="F26" i="2"/>
  <c r="F28" i="5"/>
  <c r="F29" i="5"/>
  <c r="F30" i="5"/>
  <c r="F31" i="5"/>
  <c r="F32" i="5"/>
  <c r="F17" i="5"/>
  <c r="F18" i="5"/>
  <c r="F19" i="5"/>
  <c r="F20" i="5"/>
  <c r="F21" i="5"/>
  <c r="F22" i="5"/>
  <c r="F11" i="5"/>
  <c r="F12" i="5" s="1"/>
  <c r="C11" i="5"/>
  <c r="F33" i="2"/>
  <c r="F34" i="2"/>
  <c r="F35" i="2"/>
  <c r="F36" i="2"/>
  <c r="F37" i="2"/>
  <c r="F22" i="2"/>
  <c r="F23" i="2"/>
  <c r="F24" i="2"/>
  <c r="F25" i="2"/>
  <c r="F27" i="2"/>
  <c r="C11" i="2"/>
  <c r="C13" i="2"/>
  <c r="F13" i="2"/>
  <c r="C12" i="2"/>
  <c r="C14" i="2"/>
  <c r="C16" i="2"/>
  <c r="F14" i="2"/>
  <c r="F33" i="5" l="1"/>
  <c r="F28" i="2"/>
  <c r="F38" i="2"/>
  <c r="F23" i="5"/>
  <c r="F36" i="5" s="1"/>
  <c r="F11" i="2" l="1"/>
  <c r="F12" i="2"/>
  <c r="F16" i="2"/>
  <c r="F17" i="2" l="1"/>
  <c r="F41" i="2" s="1"/>
  <c r="F42" i="2" l="1"/>
  <c r="F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3E593B71-962E-4E4B-8D81-5C964182A774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<sst xmlns="http://schemas.openxmlformats.org/spreadsheetml/2006/main" count="173" uniqueCount="67">
  <si>
    <t>Item</t>
  </si>
  <si>
    <t>Type of reimbursement</t>
  </si>
  <si>
    <t>Total</t>
  </si>
  <si>
    <t>Explanations</t>
  </si>
  <si>
    <t>Milestone 1</t>
  </si>
  <si>
    <t>Milestone 3</t>
  </si>
  <si>
    <t>Milestone 4</t>
  </si>
  <si>
    <t>Subtotal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</si>
  <si>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</si>
  <si>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</si>
  <si>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</si>
  <si>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</si>
  <si>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</si>
  <si>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</si>
  <si>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</si>
  <si>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</si>
  <si>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</si>
  <si>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Description</t>
  </si>
  <si>
    <t>Tender number:</t>
  </si>
  <si>
    <t>Name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</si>
  <si>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</si>
  <si>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</si>
  <si>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</si>
  <si>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</si>
  <si>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</si>
  <si>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</si>
  <si>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</si>
  <si>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 xml:space="preserve">Milestone 2 </t>
  </si>
  <si>
    <t>1. Fixed Price</t>
  </si>
  <si>
    <t>Number</t>
  </si>
  <si>
    <t>Subitem</t>
  </si>
  <si>
    <t>1. Fees</t>
  </si>
  <si>
    <t>2. Travel expenses</t>
  </si>
  <si>
    <t>3. Other costs</t>
  </si>
  <si>
    <t>Estimation of the anticipated Contract Amount</t>
  </si>
  <si>
    <t>Assignment:</t>
  </si>
  <si>
    <t>2. Total costs</t>
  </si>
  <si>
    <t>4. Total costs</t>
  </si>
  <si>
    <t xml:space="preserve"> </t>
  </si>
  <si>
    <t>Budget/ Price
GEL</t>
  </si>
  <si>
    <t>Total in GEL</t>
  </si>
  <si>
    <t>Contract number: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</si>
  <si>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</si>
  <si>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1. Hotel Services</t>
  </si>
  <si>
    <t>Quantity</t>
  </si>
  <si>
    <t>Overnight expenses</t>
  </si>
  <si>
    <t>Conference room</t>
  </si>
  <si>
    <t>Lunch</t>
  </si>
  <si>
    <t>Cofee Brakes</t>
  </si>
  <si>
    <t>Dinner</t>
  </si>
  <si>
    <t>Number of Days</t>
  </si>
  <si>
    <t>Unit Price
 GEL</t>
  </si>
  <si>
    <t>Total
GEL</t>
  </si>
  <si>
    <t>Remuneration</t>
  </si>
  <si>
    <t>Remuneration
 GEL</t>
  </si>
  <si>
    <t>Fee  ̶  daily rate Item</t>
  </si>
  <si>
    <t>Total 
GEL</t>
  </si>
  <si>
    <t>Remuneration
GEL</t>
  </si>
  <si>
    <t>lump sum / amount</t>
  </si>
  <si>
    <t>Please select</t>
  </si>
  <si>
    <t xml:space="preserve">23.2128.9 -001.00/3900     </t>
  </si>
  <si>
    <t>Team Leader</t>
  </si>
  <si>
    <t>18 = 3 experts, number of days 6</t>
  </si>
  <si>
    <t xml:space="preserve">18= 3 expert x 6 days, round trips </t>
  </si>
  <si>
    <t xml:space="preserve">15 =3 experts, 5 accomodation </t>
  </si>
  <si>
    <t>24.08.2023</t>
  </si>
  <si>
    <r>
      <rPr>
        <b/>
        <sz val="8"/>
        <rFont val="Arial"/>
        <family val="2"/>
      </rPr>
      <t>Suppor of Elaboration of the draft municipal budgets 2024 in line with the prog.budget methodology</t>
    </r>
    <r>
      <rPr>
        <b/>
        <sz val="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</si>
</sst>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2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name val="Arial"/>
    </font>
    <font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66">
    <xf numFmtId="0" fontId="0" fillId="0" borderId="0" xfId="0"/>
    <xf numFmtId="0" fontId="3" fillId="0" borderId="0" xfId="0" applyFont="1"/>
    <xf numFmtId="0" fontId="2" fillId="0" borderId="22" xfId="0" applyFont="1" applyBorder="1"/>
    <xf numFmtId="0" fontId="3" fillId="4" borderId="0" xfId="0" applyFont="1" applyFill="1"/>
    <xf numFmtId="0" fontId="3" fillId="0" borderId="29" xfId="0" applyFont="1" applyBorder="1"/>
    <xf numFmtId="0" fontId="3" fillId="0" borderId="30" xfId="0" applyFont="1" applyBorder="1"/>
    <xf numFmtId="0" fontId="3" fillId="0" borderId="11" xfId="7" applyFont="1" applyBorder="1">
      <alignment vertical="center" wrapText="1"/>
    </xf>
    <xf numFmtId="0" fontId="6" fillId="2" borderId="2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9" fontId="3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5" fillId="2" borderId="25" xfId="0" applyFont="1" applyFill="1" applyBorder="1"/>
    <xf numFmtId="0" fontId="3" fillId="2" borderId="25" xfId="0" applyFont="1" applyFill="1" applyBorder="1"/>
    <xf numFmtId="0" fontId="3" fillId="4" borderId="25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3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37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4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6" xfId="0" applyFont="1" applyFill="1" applyBorder="1"/>
    <xf numFmtId="0" fontId="2" fillId="5" borderId="4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4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16" fillId="0" borderId="0" xfId="0" applyFont="1"/>
    <xf numFmtId="0" fontId="3" fillId="5" borderId="40" xfId="0" applyFont="1" applyFill="1" applyBorder="1" applyAlignment="1" applyProtection="1">
      <alignment wrapText="1"/>
      <protection locked="0"/>
    </xf>
    <xf numFmtId="0" fontId="3" fillId="5" borderId="4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43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15" fillId="0" borderId="0" xfId="0" applyFont="1"/>
    <xf numFmtId="0" fontId="2" fillId="0" borderId="7" xfId="0" applyFont="1" applyBorder="1"/>
    <xf numFmtId="0" fontId="3" fillId="5" borderId="47" xfId="0" applyFont="1" applyFill="1" applyBorder="1" applyAlignment="1" applyProtection="1">
      <alignment horizontal="left" wrapText="1"/>
      <protection locked="0"/>
    </xf>
    <xf numFmtId="0" fontId="3" fillId="5" borderId="4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48" xfId="0" applyBorder="1"/>
    <xf numFmtId="0" fontId="15" fillId="0" borderId="0" xfId="0" applyFont="1" applyAlignment="1">
      <alignment vertical="top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50" xfId="0" applyFont="1" applyBorder="1"/>
    <xf numFmtId="0" fontId="3" fillId="0" borderId="51" xfId="0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18" fillId="5" borderId="4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center" wrapText="1"/>
      <protection locked="0"/>
    </xf>
    <xf numFmtId="0" fontId="3" fillId="5" borderId="9" xfId="0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18" fillId="5" borderId="9" xfId="0" applyFont="1" applyFill="1" applyBorder="1" applyAlignment="1" applyProtection="1">
      <alignment horizontal="center" wrapText="1"/>
      <protection locked="0"/>
    </xf>
    <xf numFmtId="0" fontId="18" fillId="5" borderId="4" xfId="0" applyFont="1" applyFill="1" applyBorder="1" applyAlignment="1" applyProtection="1">
      <alignment horizontal="center" vertical="center" wrapText="1"/>
      <protection locked="0"/>
    </xf>
    <xf numFmtId="0" fontId="17" fillId="6" borderId="54" xfId="0" applyFont="1" applyFill="1" applyBorder="1" applyAlignment="1">
      <alignment horizontal="center" vertical="top"/>
    </xf>
    <xf numFmtId="0" fontId="17" fillId="6" borderId="54" xfId="0" applyFont="1" applyFill="1" applyBorder="1" applyAlignment="1">
      <alignment horizontal="center" vertical="center"/>
    </xf>
    <xf numFmtId="0" fontId="17" fillId="6" borderId="55" xfId="0" applyFont="1" applyFill="1" applyBorder="1" applyAlignment="1">
      <alignment horizontal="center" vertical="top"/>
    </xf>
    <xf numFmtId="0" fontId="17" fillId="6" borderId="55" xfId="0" applyFont="1" applyFill="1" applyBorder="1" applyAlignment="1">
      <alignment horizontal="center" vertical="top" wrapText="1"/>
    </xf>
    <xf numFmtId="0" fontId="3" fillId="5" borderId="57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17" fillId="6" borderId="34" xfId="0" applyFont="1" applyFill="1" applyBorder="1" applyAlignment="1">
      <alignment horizontal="left" vertical="top" wrapText="1"/>
    </xf>
    <xf numFmtId="0" fontId="17" fillId="6" borderId="34" xfId="0" applyFont="1" applyFill="1" applyBorder="1" applyAlignment="1">
      <alignment horizontal="left" vertical="top"/>
    </xf>
    <xf numFmtId="0" fontId="17" fillId="6" borderId="35" xfId="0" applyFont="1" applyFill="1" applyBorder="1" applyAlignment="1">
      <alignment horizontal="left" vertical="top" wrapText="1"/>
    </xf>
    <xf numFmtId="0" fontId="17" fillId="6" borderId="35" xfId="0" applyFont="1" applyFill="1" applyBorder="1" applyAlignment="1">
      <alignment horizontal="left" vertical="top"/>
    </xf>
    <xf numFmtId="0" fontId="17" fillId="6" borderId="25" xfId="0" applyFont="1" applyFill="1" applyBorder="1" applyAlignment="1">
      <alignment horizontal="left" vertical="top"/>
    </xf>
    <xf numFmtId="0" fontId="17" fillId="6" borderId="38" xfId="0" applyFont="1" applyFill="1" applyBorder="1" applyAlignment="1">
      <alignment horizontal="left" vertical="top" wrapText="1"/>
    </xf>
    <xf numFmtId="0" fontId="17" fillId="6" borderId="25" xfId="0" applyFont="1" applyFill="1" applyBorder="1" applyAlignment="1">
      <alignment horizontal="left" vertical="top" wrapText="1"/>
    </xf>
    <xf numFmtId="0" fontId="2" fillId="6" borderId="55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2" fillId="6" borderId="55" xfId="0" applyFont="1" applyFill="1" applyBorder="1" applyAlignment="1">
      <alignment horizontal="left" vertical="top" wrapText="1"/>
    </xf>
    <xf numFmtId="0" fontId="17" fillId="6" borderId="46" xfId="0" applyFont="1" applyFill="1" applyBorder="1" applyAlignment="1">
      <alignment horizontal="left" vertical="top" wrapText="1"/>
    </xf>
    <xf numFmtId="0" fontId="3" fillId="0" borderId="25" xfId="0" applyFont="1" applyBorder="1"/>
    <xf numFmtId="0" fontId="3" fillId="0" borderId="60" xfId="0" applyFont="1" applyBorder="1"/>
    <xf numFmtId="0" fontId="6" fillId="0" borderId="25" xfId="1" applyFont="1" applyFill="1" applyBorder="1" applyAlignment="1">
      <alignment vertical="center"/>
    </xf>
    <xf numFmtId="0" fontId="7" fillId="5" borderId="0" xfId="0" applyFont="1" applyFill="1" applyAlignment="1" applyProtection="1">
      <alignment horizontal="left" wrapText="1"/>
      <protection locked="0"/>
    </xf>
    <xf numFmtId="0" fontId="19" fillId="5" borderId="25" xfId="0" applyFont="1" applyFill="1" applyBorder="1" applyProtection="1">
      <protection locked="0"/>
    </xf>
    <xf numFmtId="0" fontId="20" fillId="0" borderId="0" xfId="0" applyFont="1"/>
    <xf numFmtId="49" fontId="21" fillId="5" borderId="3" xfId="2" applyFont="1" applyFill="1" applyBorder="1">
      <alignment vertical="center" wrapText="1"/>
      <protection locked="0"/>
    </xf>
    <xf numFmtId="0" fontId="22" fillId="5" borderId="4" xfId="7" applyFont="1" applyFill="1" applyAlignment="1" applyProtection="1">
      <alignment horizontal="center" vertical="center" wrapText="1"/>
      <protection locked="0"/>
    </xf>
    <xf numFmtId="0" fontId="22" fillId="0" borderId="11" xfId="7" applyFont="1" applyBorder="1">
      <alignment vertical="center" wrapText="1"/>
    </xf>
    <xf numFmtId="0" fontId="22" fillId="5" borderId="5" xfId="0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/>
    </xf>
    <xf numFmtId="0" fontId="22" fillId="5" borderId="5" xfId="0" applyFont="1" applyFill="1" applyBorder="1" applyAlignment="1" applyProtection="1">
      <alignment horizontal="left" wrapText="1"/>
      <protection locked="0"/>
    </xf>
    <xf numFmtId="0" fontId="16" fillId="5" borderId="6" xfId="0" applyFont="1" applyFill="1" applyBorder="1"/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5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/>
      <protection locked="0"/>
    </xf>
    <xf numFmtId="0" fontId="3" fillId="0" borderId="29" xfId="0" applyFont="1" applyBorder="1"/>
    <xf numFmtId="0" fontId="2" fillId="6" borderId="56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3" fillId="5" borderId="18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5" borderId="58" xfId="0" applyFont="1" applyFill="1" applyBorder="1" applyAlignment="1" applyProtection="1">
      <alignment horizontal="left" vertical="center" wrapText="1"/>
      <protection locked="0"/>
    </xf>
    <xf numFmtId="0" fontId="3" fillId="5" borderId="59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horizontal="left"/>
    </xf>
    <xf numFmtId="0" fontId="7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 wrapText="1"/>
      <protection locked="0"/>
    </xf>
    <xf numFmtId="0" fontId="5" fillId="5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5" fillId="5" borderId="0" xfId="0" applyFont="1" applyFill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  <xf numFmtId="0" fontId="3" fillId="0" borderId="29" xfId="0" applyFont="1" applyBorder="1" applyAlignment="1">
      <alignment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73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medium">
          <color rgb="FFFFFFFF"/>
        </top>
        <bottom style="double">
          <color rgb="FF000000"/>
        </bottom>
      </border>
    </dxf>
    <dxf>
      <border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D409E2-7103-4C21-9D4B-63FD29B060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8864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G16" totalsRowShown="0" headerRowDxfId="72" headerRowBorderDxfId="71" tableBorderDxfId="70">
  <autoFilter ref="A10:G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69" dataCellStyle="Eingabe Tabelle"/>
    <tableColumn id="2" xr3:uid="{00000000-0010-0000-0000-000002000000}" name="Name" dataDxfId="68" dataCellStyle="Beschriftung"/>
    <tableColumn id="3" xr3:uid="{00000000-0010-0000-0000-000003000000}" name="Type of reimbursement" dataDxfId="67" dataCellStyle="Beschriftung">
      <calculatedColumnFormula>"Lump sum /per day"</calculatedColumnFormula>
    </tableColumn>
    <tableColumn id="4" xr3:uid="{00000000-0010-0000-0000-000004000000}" name="Number" dataDxfId="66"/>
    <tableColumn id="5" xr3:uid="{00000000-0010-0000-0000-000005000000}" name="Remuneration_x000a_GEL" dataDxfId="65"/>
    <tableColumn id="6" xr3:uid="{00000000-0010-0000-0000-000006000000}" name="Total" dataDxfId="64">
      <calculatedColumnFormula>D11*E11</calculatedColumnFormula>
    </tableColumn>
    <tableColumn id="7" xr3:uid="{00000000-0010-0000-0000-000007000000}" name="Explanations" dataDxfId="6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1:G27" totalsRowShown="0" headerRowDxfId="62" headerRowBorderDxfId="61" tableBorderDxfId="60">
  <autoFilter ref="A21:G2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59"/>
    <tableColumn id="4" xr3:uid="{00000000-0010-0000-0100-000004000000}" name="Number" dataDxfId="58"/>
    <tableColumn id="5" xr3:uid="{00000000-0010-0000-0100-000005000000}" name="Budget/ Price_x000a_GEL" dataDxfId="57"/>
    <tableColumn id="6" xr3:uid="{00000000-0010-0000-0100-000006000000}" name="Total _x000a_GEL" dataDxfId="56">
      <calculatedColumnFormula>D22*E22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2:G37" totalsRowShown="0" headerRowDxfId="55" headerRowBorderDxfId="54" tableBorderDxfId="53">
  <autoFilter ref="A32:G3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2"/>
    <tableColumn id="2" xr3:uid="{00000000-0010-0000-0200-000002000000}" name=" " dataDxfId="51"/>
    <tableColumn id="3" xr3:uid="{00000000-0010-0000-0200-000003000000}" name="Type of reimbursement" dataDxfId="50"/>
    <tableColumn id="4" xr3:uid="{00000000-0010-0000-0200-000004000000}" name="Number" dataDxfId="49"/>
    <tableColumn id="5" xr3:uid="{00000000-0010-0000-0200-000005000000}" name="Budget/ Price_x000a_GEL"/>
    <tableColumn id="6" xr3:uid="{00000000-0010-0000-0200-000006000000}" name="Total _x000a_GEL" dataDxfId="48">
      <calculatedColumnFormula>E33*D33</calculatedColumnFormula>
    </tableColumn>
    <tableColumn id="7" xr3:uid="{00000000-0010-0000-0200-000007000000}" name="Explanations" dataDxfId="47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10:G11" totalsRowShown="0" headerRowDxfId="46" headerRowBorderDxfId="45" tableBorderDxfId="44">
  <autoFilter ref="A10:G1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43" dataCellStyle="Eingabe Tabelle"/>
    <tableColumn id="2" xr3:uid="{00000000-0010-0000-0400-000002000000}" name="Name" dataDxfId="42"/>
    <tableColumn id="3" xr3:uid="{00000000-0010-0000-0400-000003000000}" name="Type of reimbursement" dataDxfId="41" dataCellStyle="Beschriftung">
      <calculatedColumnFormula>"Lump sum /per day"</calculatedColumnFormula>
    </tableColumn>
    <tableColumn id="4" xr3:uid="{00000000-0010-0000-0400-000004000000}" name="Number" dataDxfId="40"/>
    <tableColumn id="5" xr3:uid="{00000000-0010-0000-0400-000005000000}" name="Remuneration_x000a_ GEL" dataDxfId="39"/>
    <tableColumn id="6" xr3:uid="{00000000-0010-0000-0400-000006000000}" name="Total_x000a_GEL" dataDxfId="38">
      <calculatedColumnFormula>Table7[Number]*Table7[Remuneration
 GEL]</calculatedColumnFormula>
    </tableColumn>
    <tableColumn id="7" xr3:uid="{00000000-0010-0000-0400-000007000000}" name="Explanations" dataDxfId="37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6:G22" totalsRowShown="0" headerRowDxfId="36" headerRowBorderDxfId="35" tableBorderDxfId="34">
  <autoFilter ref="A16:G22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33"/>
    <tableColumn id="2" xr3:uid="{00000000-0010-0000-0500-000002000000}" name="Subitem" dataDxfId="32"/>
    <tableColumn id="3" xr3:uid="{00000000-0010-0000-0500-000003000000}" name="Type of reimbursement" dataDxfId="31"/>
    <tableColumn id="4" xr3:uid="{00000000-0010-0000-0500-000004000000}" name="Number" dataDxfId="30"/>
    <tableColumn id="5" xr3:uid="{00000000-0010-0000-0500-000005000000}" name="Budget/ Price_x000a_GEL" dataDxfId="29"/>
    <tableColumn id="6" xr3:uid="{00000000-0010-0000-0500-000006000000}" name="Total _x000a_GEL" dataDxfId="28">
      <calculatedColumnFormula>D17*E17</calculatedColumnFormula>
    </tableColumn>
    <tableColumn id="7" xr3:uid="{00000000-0010-0000-0500-000007000000}" name="Explanations" dataDxfId="27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7:G32" totalsRowShown="0" headerRowDxfId="26" headerRowBorderDxfId="25" tableBorderDxfId="24">
  <autoFilter ref="A27:G32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23"/>
    <tableColumn id="2" xr3:uid="{00000000-0010-0000-0600-000002000000}" name=" " dataDxfId="22"/>
    <tableColumn id="3" xr3:uid="{00000000-0010-0000-0600-000003000000}" name="Type of reimbursement" dataDxfId="21"/>
    <tableColumn id="4" xr3:uid="{00000000-0010-0000-0600-000004000000}" name="Number" dataDxfId="20"/>
    <tableColumn id="5" xr3:uid="{00000000-0010-0000-0600-000005000000}" name="Budget/ Price_x000a_GEL"/>
    <tableColumn id="6" xr3:uid="{00000000-0010-0000-0600-000006000000}" name="Total _x000a_GEL" dataDxfId="19">
      <calculatedColumnFormula>E28*D28</calculatedColumnFormula>
    </tableColumn>
    <tableColumn id="7" xr3:uid="{00000000-0010-0000-0600-000007000000}" name="Explanations" dataDxfId="18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CAA068-DCF3-42F1-8ECC-A020AE373A22}" name="Table62" displayName="Table62" ref="A11:G17" totalsRowShown="0" headerRowDxfId="17" headerRowBorderDxfId="16" tableBorderDxfId="15">
  <autoFilter ref="A11:G17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C585028-D493-40B0-A1AE-EC5A94104D76}" name="Item" dataDxfId="14"/>
    <tableColumn id="2" xr3:uid="{FE6F841D-8A2B-476E-AACB-240AF6A356A5}" name="Description" dataDxfId="13"/>
    <tableColumn id="3" xr3:uid="{13E3D9D8-A183-4C1A-8211-BA0CEA900F1D}" name="Quantity" dataDxfId="12"/>
    <tableColumn id="4" xr3:uid="{6AF1E507-53F4-4C65-B0AF-5F39B2AB9140}" name="Number of Days" dataDxfId="11"/>
    <tableColumn id="5" xr3:uid="{24C23E5B-DF96-49B5-9681-4BE6A5EA3C94}" name="Unit Price_x000a_ GEL" dataDxfId="10"/>
    <tableColumn id="6" xr3:uid="{94AC71E5-FD1D-41AE-84B8-BA441DCA770A}" name="Total_x000a_GEL" dataDxfId="9">
      <calculatedColumnFormula>C12*D12*E12</calculatedColumnFormula>
    </tableColumn>
    <tableColumn id="7" xr3:uid="{4A9070DA-9479-4656-9116-105918934155}" name="Explanations" dataDxfId="8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showGridLines="0" tabSelected="1" workbookViewId="0">
      <selection activeCell="D45" sqref="D45:G45"/>
    </sheetView>
  </sheetViews>
  <sheetFormatPr defaultRowHeight="14.4" x14ac:dyDescent="0.3"/>
  <cols>
    <col min="1" max="1" width="19.33203125" customWidth="1"/>
    <col min="2" max="2" width="18.33203125" customWidth="1"/>
    <col min="3" max="3" width="19.33203125" customWidth="1"/>
    <col min="4" max="4" width="8.44140625" customWidth="1"/>
    <col min="5" max="5" width="13.33203125" customWidth="1"/>
    <col min="6" max="6" width="10.109375" customWidth="1"/>
    <col min="7" max="7" width="39.109375" customWidth="1"/>
    <col min="8" max="8" width="0.33203125" customWidth="1"/>
    <col min="9" max="9" width="8.6640625" hidden="1" customWidth="1"/>
  </cols>
  <sheetData>
    <row r="1" spans="1:9" ht="73.5" customHeight="1" x14ac:dyDescent="0.3">
      <c r="A1" s="137" t="s">
        <v>34</v>
      </c>
      <c r="B1" s="137"/>
      <c r="C1" s="137"/>
      <c r="D1" s="137"/>
      <c r="E1" s="137"/>
      <c r="F1" s="137"/>
      <c r="G1" s="67"/>
    </row>
    <row r="2" spans="1:9" ht="8.4" customHeight="1" thickBot="1" x14ac:dyDescent="0.35">
      <c r="A2" s="1" t="s">
        <v>18</v>
      </c>
      <c r="B2" s="66"/>
      <c r="C2" s="1" t="s">
        <v>35</v>
      </c>
      <c r="D2" s="127"/>
      <c r="E2" s="127"/>
      <c r="F2" s="127"/>
      <c r="G2" s="127"/>
      <c r="H2" s="128"/>
      <c r="I2" s="128"/>
    </row>
    <row r="3" spans="1:9" ht="17.100000000000001" customHeight="1" thickBot="1" x14ac:dyDescent="0.35">
      <c r="A3" s="1" t="s">
        <v>16</v>
      </c>
      <c r="B3" s="63" t="s">
        <v>60</v>
      </c>
      <c r="C3" s="1" t="str">
        <f>IF(A1="Price schedule","Contractor:","")</f>
        <v/>
      </c>
      <c r="D3" s="142" t="s">
        <v>66</v>
      </c>
      <c r="E3" s="142"/>
      <c r="F3" s="142"/>
      <c r="G3" s="142"/>
    </row>
    <row r="4" spans="1:9" ht="17.100000000000001" customHeight="1" thickBot="1" x14ac:dyDescent="0.35">
      <c r="A4" s="1" t="s">
        <v>15</v>
      </c>
      <c r="B4" s="30" t="s">
        <v>65</v>
      </c>
      <c r="C4" s="1" t="str">
        <f>IF(A1="Price Schedule","Tax ID","")</f>
        <v/>
      </c>
      <c r="D4" s="141"/>
      <c r="E4" s="141"/>
      <c r="F4" s="141"/>
      <c r="G4" s="141"/>
    </row>
    <row r="5" spans="1:9" ht="14.25" customHeight="1" thickBot="1" x14ac:dyDescent="0.35">
      <c r="A5" s="3"/>
      <c r="B5" s="3"/>
      <c r="C5" s="1" t="str">
        <f>IF(A1="Price schedule","Address:","")</f>
        <v/>
      </c>
      <c r="D5" s="141"/>
      <c r="E5" s="141"/>
      <c r="F5" s="141"/>
      <c r="G5" s="141"/>
    </row>
    <row r="6" spans="1:9" ht="14.25" customHeight="1" thickBot="1" x14ac:dyDescent="0.35">
      <c r="A6" s="3"/>
      <c r="B6" s="3"/>
      <c r="C6" s="1" t="str">
        <f>IF(A1="Price schedule","Telephone/Email:","")</f>
        <v/>
      </c>
      <c r="D6" s="141"/>
      <c r="E6" s="141"/>
      <c r="F6" s="141"/>
      <c r="G6" s="141"/>
    </row>
    <row r="7" spans="1:9" x14ac:dyDescent="0.3">
      <c r="A7" s="3"/>
      <c r="B7" s="3"/>
      <c r="C7" s="3"/>
      <c r="D7" s="3"/>
      <c r="E7" s="3"/>
      <c r="F7" s="3"/>
      <c r="G7" s="3"/>
    </row>
    <row r="8" spans="1:9" ht="13.5" customHeight="1" thickBot="1" x14ac:dyDescent="0.35">
      <c r="A8" s="138" t="s">
        <v>31</v>
      </c>
      <c r="B8" s="138"/>
      <c r="C8" s="138"/>
      <c r="D8" s="138"/>
      <c r="E8" s="138"/>
      <c r="F8" s="138"/>
      <c r="G8" s="138"/>
    </row>
    <row r="9" spans="1:9" ht="9.75" customHeight="1" x14ac:dyDescent="0.3">
      <c r="A9" s="8"/>
      <c r="B9" s="8"/>
      <c r="C9" s="8"/>
      <c r="D9" s="8"/>
      <c r="E9" s="8"/>
      <c r="F9" s="8"/>
      <c r="G9" s="8"/>
    </row>
    <row r="10" spans="1:9" ht="24.6" thickBot="1" x14ac:dyDescent="0.35">
      <c r="A10" s="112" t="s">
        <v>55</v>
      </c>
      <c r="B10" s="113" t="s">
        <v>19</v>
      </c>
      <c r="C10" s="114" t="s">
        <v>1</v>
      </c>
      <c r="D10" s="114" t="s">
        <v>29</v>
      </c>
      <c r="E10" s="114" t="s">
        <v>57</v>
      </c>
      <c r="F10" s="115" t="s">
        <v>2</v>
      </c>
      <c r="G10" s="116" t="s">
        <v>3</v>
      </c>
    </row>
    <row r="11" spans="1:9" x14ac:dyDescent="0.3">
      <c r="A11" s="25" t="s">
        <v>61</v>
      </c>
      <c r="B11" s="38"/>
      <c r="C11" s="6" t="str">
        <f>"Lump sum /per day"</f>
        <v>Lump sum /per day</v>
      </c>
      <c r="D11" s="42">
        <v>40</v>
      </c>
      <c r="E11" s="42"/>
      <c r="F11" s="52">
        <f>D11*E11</f>
        <v>0</v>
      </c>
      <c r="G11" s="31"/>
    </row>
    <row r="12" spans="1:9" x14ac:dyDescent="0.3">
      <c r="A12" s="25" t="s">
        <v>25</v>
      </c>
      <c r="B12" s="39"/>
      <c r="C12" s="6" t="str">
        <f t="shared" ref="C12:C16" si="0">"Lump sum /per day"</f>
        <v>Lump sum /per day</v>
      </c>
      <c r="D12" s="43">
        <v>30</v>
      </c>
      <c r="E12" s="43"/>
      <c r="F12" s="53">
        <f>D12*E12</f>
        <v>0</v>
      </c>
      <c r="G12" s="32"/>
    </row>
    <row r="13" spans="1:9" x14ac:dyDescent="0.3">
      <c r="A13" s="25" t="s">
        <v>25</v>
      </c>
      <c r="B13" s="40"/>
      <c r="C13" s="6" t="str">
        <f t="shared" si="0"/>
        <v>Lump sum /per day</v>
      </c>
      <c r="D13" s="44">
        <v>30</v>
      </c>
      <c r="E13" s="44"/>
      <c r="F13" s="53">
        <f>D13*E13</f>
        <v>0</v>
      </c>
      <c r="G13" s="22"/>
    </row>
    <row r="14" spans="1:9" ht="15.75" customHeight="1" x14ac:dyDescent="0.3">
      <c r="A14" s="25" t="s">
        <v>25</v>
      </c>
      <c r="B14" s="41"/>
      <c r="C14" s="6" t="str">
        <f t="shared" si="0"/>
        <v>Lump sum /per day</v>
      </c>
      <c r="D14" s="42">
        <v>30</v>
      </c>
      <c r="E14" s="42"/>
      <c r="F14" s="53">
        <f>D14*E14</f>
        <v>0</v>
      </c>
      <c r="G14" s="21"/>
    </row>
    <row r="15" spans="1:9" ht="15.75" customHeight="1" x14ac:dyDescent="0.3">
      <c r="A15" s="129" t="s">
        <v>25</v>
      </c>
      <c r="B15" s="130"/>
      <c r="C15" s="131" t="str">
        <f>"Lump sum /per day"</f>
        <v>Lump sum /per day</v>
      </c>
      <c r="D15" s="132">
        <v>30</v>
      </c>
      <c r="E15" s="132"/>
      <c r="F15" s="133">
        <f>D15*E15</f>
        <v>0</v>
      </c>
      <c r="G15" s="134"/>
    </row>
    <row r="16" spans="1:9" x14ac:dyDescent="0.3">
      <c r="A16" s="25" t="s">
        <v>25</v>
      </c>
      <c r="B16" s="26"/>
      <c r="C16" s="6" t="str">
        <f t="shared" si="0"/>
        <v>Lump sum /per day</v>
      </c>
      <c r="D16" s="44">
        <v>30</v>
      </c>
      <c r="E16" s="44"/>
      <c r="F16" s="53">
        <f t="shared" ref="F16" si="1">D16*E16</f>
        <v>0</v>
      </c>
      <c r="G16" s="22"/>
    </row>
    <row r="17" spans="1:7" ht="15" thickBot="1" x14ac:dyDescent="0.35">
      <c r="A17" s="139" t="s">
        <v>7</v>
      </c>
      <c r="B17" s="139"/>
      <c r="C17" s="139"/>
      <c r="D17" s="139"/>
      <c r="E17" s="139"/>
      <c r="F17" s="88">
        <f>SUM(F11:F16)</f>
        <v>0</v>
      </c>
      <c r="G17" s="80"/>
    </row>
    <row r="18" spans="1:7" ht="15" thickTop="1" x14ac:dyDescent="0.3">
      <c r="A18" s="3"/>
      <c r="B18" s="3"/>
      <c r="C18" s="3"/>
      <c r="D18" s="3"/>
      <c r="E18" s="3"/>
      <c r="F18" s="3"/>
      <c r="G18" s="3"/>
    </row>
    <row r="19" spans="1:7" x14ac:dyDescent="0.3">
      <c r="A19" s="140" t="s">
        <v>32</v>
      </c>
      <c r="B19" s="140"/>
      <c r="C19" s="140"/>
      <c r="D19" s="140"/>
      <c r="E19" s="140"/>
      <c r="F19" s="140"/>
      <c r="G19" s="140"/>
    </row>
    <row r="20" spans="1:7" ht="10.5" customHeight="1" thickBot="1" x14ac:dyDescent="0.35">
      <c r="A20" s="123"/>
      <c r="B20" s="123"/>
      <c r="C20" s="123"/>
      <c r="D20" s="123"/>
      <c r="E20" s="123"/>
      <c r="F20" s="123"/>
      <c r="G20" s="124"/>
    </row>
    <row r="21" spans="1:7" ht="24.75" customHeight="1" thickBot="1" x14ac:dyDescent="0.35">
      <c r="A21" s="112" t="s">
        <v>0</v>
      </c>
      <c r="B21" s="114" t="s">
        <v>30</v>
      </c>
      <c r="C21" s="114" t="s">
        <v>1</v>
      </c>
      <c r="D21" s="114" t="s">
        <v>29</v>
      </c>
      <c r="E21" s="114" t="s">
        <v>39</v>
      </c>
      <c r="F21" s="114" t="s">
        <v>56</v>
      </c>
      <c r="G21" s="117" t="s">
        <v>3</v>
      </c>
    </row>
    <row r="22" spans="1:7" ht="24" x14ac:dyDescent="0.3">
      <c r="A22" s="68" t="s">
        <v>8</v>
      </c>
      <c r="B22" s="24"/>
      <c r="C22" s="16" t="s">
        <v>20</v>
      </c>
      <c r="D22" s="51"/>
      <c r="E22" s="51"/>
      <c r="F22" s="52">
        <f t="shared" ref="F22:F27" si="2">D22*E22</f>
        <v>0</v>
      </c>
      <c r="G22" s="33"/>
    </row>
    <row r="23" spans="1:7" x14ac:dyDescent="0.3">
      <c r="A23" s="28" t="s">
        <v>9</v>
      </c>
      <c r="B23" s="22"/>
      <c r="C23" s="14" t="s">
        <v>58</v>
      </c>
      <c r="D23" s="39">
        <v>18</v>
      </c>
      <c r="E23" s="39"/>
      <c r="F23" s="53">
        <f t="shared" si="2"/>
        <v>0</v>
      </c>
      <c r="G23" s="34" t="s">
        <v>63</v>
      </c>
    </row>
    <row r="24" spans="1:7" x14ac:dyDescent="0.3">
      <c r="A24" s="17" t="s">
        <v>10</v>
      </c>
      <c r="B24" s="22"/>
      <c r="C24" s="14" t="s">
        <v>20</v>
      </c>
      <c r="D24" s="39">
        <v>18</v>
      </c>
      <c r="E24" s="39"/>
      <c r="F24" s="53">
        <f t="shared" si="2"/>
        <v>0</v>
      </c>
      <c r="G24" s="34" t="s">
        <v>62</v>
      </c>
    </row>
    <row r="25" spans="1:7" ht="26.25" customHeight="1" x14ac:dyDescent="0.3">
      <c r="A25" s="17" t="s">
        <v>26</v>
      </c>
      <c r="B25" s="22"/>
      <c r="C25" s="14" t="s">
        <v>20</v>
      </c>
      <c r="D25" s="45">
        <v>15</v>
      </c>
      <c r="E25" s="45"/>
      <c r="F25" s="53">
        <f t="shared" si="2"/>
        <v>0</v>
      </c>
      <c r="G25" s="34" t="s">
        <v>64</v>
      </c>
    </row>
    <row r="26" spans="1:7" x14ac:dyDescent="0.3">
      <c r="A26" s="29" t="s">
        <v>21</v>
      </c>
      <c r="B26" s="20"/>
      <c r="C26" s="14" t="s">
        <v>20</v>
      </c>
      <c r="D26" s="45"/>
      <c r="E26" s="45"/>
      <c r="F26" s="54">
        <f t="shared" si="2"/>
        <v>0</v>
      </c>
      <c r="G26" s="35"/>
    </row>
    <row r="27" spans="1:7" ht="15" thickBot="1" x14ac:dyDescent="0.35">
      <c r="A27" s="18" t="s">
        <v>11</v>
      </c>
      <c r="B27" s="23"/>
      <c r="C27" s="15" t="s">
        <v>20</v>
      </c>
      <c r="D27" s="50"/>
      <c r="E27" s="50"/>
      <c r="F27" s="55">
        <f t="shared" si="2"/>
        <v>0</v>
      </c>
      <c r="G27" s="36"/>
    </row>
    <row r="28" spans="1:7" ht="15.6" thickTop="1" thickBot="1" x14ac:dyDescent="0.35">
      <c r="A28" s="139" t="s">
        <v>7</v>
      </c>
      <c r="B28" s="139"/>
      <c r="C28" s="139"/>
      <c r="D28" s="139"/>
      <c r="E28" s="139"/>
      <c r="F28" s="88">
        <f>SUM(F22:F27)</f>
        <v>0</v>
      </c>
      <c r="G28" s="80"/>
    </row>
    <row r="29" spans="1:7" ht="15" thickTop="1" x14ac:dyDescent="0.3">
      <c r="A29" s="3"/>
      <c r="B29" s="3"/>
      <c r="C29" s="3"/>
      <c r="D29" s="3"/>
      <c r="E29" s="3"/>
      <c r="F29" s="3"/>
      <c r="G29" s="3"/>
    </row>
    <row r="30" spans="1:7" x14ac:dyDescent="0.3">
      <c r="A30" s="140" t="s">
        <v>33</v>
      </c>
      <c r="B30" s="140"/>
      <c r="C30" s="140"/>
      <c r="D30" s="140"/>
      <c r="E30" s="140"/>
      <c r="F30" s="140"/>
      <c r="G30" s="140"/>
    </row>
    <row r="31" spans="1:7" ht="11.25" customHeight="1" thickBot="1" x14ac:dyDescent="0.35">
      <c r="A31" s="125"/>
      <c r="B31" s="125"/>
      <c r="C31" s="125"/>
      <c r="D31" s="125"/>
      <c r="E31" s="125"/>
      <c r="F31" s="125"/>
      <c r="G31" s="125"/>
    </row>
    <row r="32" spans="1:7" ht="26.25" customHeight="1" thickBot="1" x14ac:dyDescent="0.35">
      <c r="A32" s="118" t="s">
        <v>0</v>
      </c>
      <c r="B32" s="112" t="s">
        <v>38</v>
      </c>
      <c r="C32" s="112" t="s">
        <v>1</v>
      </c>
      <c r="D32" s="112" t="s">
        <v>29</v>
      </c>
      <c r="E32" s="112" t="s">
        <v>39</v>
      </c>
      <c r="F32" s="112" t="s">
        <v>56</v>
      </c>
      <c r="G32" s="112" t="s">
        <v>3</v>
      </c>
    </row>
    <row r="33" spans="1:7" x14ac:dyDescent="0.3">
      <c r="A33" s="72" t="s">
        <v>12</v>
      </c>
      <c r="B33" s="73"/>
      <c r="C33" s="17" t="s">
        <v>20</v>
      </c>
      <c r="D33" s="56"/>
      <c r="E33" s="51"/>
      <c r="F33" s="57">
        <f t="shared" ref="F33:F37" si="3">E33*D33</f>
        <v>0</v>
      </c>
      <c r="G33" s="37"/>
    </row>
    <row r="34" spans="1:7" x14ac:dyDescent="0.3">
      <c r="A34" s="74" t="s">
        <v>13</v>
      </c>
      <c r="B34" s="28"/>
      <c r="C34" s="17" t="s">
        <v>20</v>
      </c>
      <c r="D34" s="39"/>
      <c r="E34" s="58"/>
      <c r="F34" s="53">
        <f t="shared" si="3"/>
        <v>0</v>
      </c>
      <c r="G34" s="34"/>
    </row>
    <row r="35" spans="1:7" x14ac:dyDescent="0.3">
      <c r="A35" s="74" t="s">
        <v>14</v>
      </c>
      <c r="B35" s="28"/>
      <c r="C35" s="17" t="s">
        <v>20</v>
      </c>
      <c r="D35" s="39"/>
      <c r="E35" s="58"/>
      <c r="F35" s="53">
        <f t="shared" si="3"/>
        <v>0</v>
      </c>
      <c r="G35" s="34"/>
    </row>
    <row r="36" spans="1:7" x14ac:dyDescent="0.3">
      <c r="A36" s="74" t="s">
        <v>23</v>
      </c>
      <c r="B36" s="28"/>
      <c r="C36" s="27" t="s">
        <v>20</v>
      </c>
      <c r="D36" s="45"/>
      <c r="E36" s="59"/>
      <c r="F36" s="54">
        <f t="shared" si="3"/>
        <v>0</v>
      </c>
      <c r="G36" s="35"/>
    </row>
    <row r="37" spans="1:7" ht="25.5" customHeight="1" thickBot="1" x14ac:dyDescent="0.35">
      <c r="A37" s="75" t="s">
        <v>22</v>
      </c>
      <c r="B37" s="76"/>
      <c r="C37" s="27" t="s">
        <v>20</v>
      </c>
      <c r="D37" s="60"/>
      <c r="E37" s="61"/>
      <c r="F37" s="62">
        <f t="shared" si="3"/>
        <v>0</v>
      </c>
      <c r="G37" s="36"/>
    </row>
    <row r="38" spans="1:7" ht="15.6" thickTop="1" thickBot="1" x14ac:dyDescent="0.35">
      <c r="A38" s="139" t="s">
        <v>7</v>
      </c>
      <c r="B38" s="139"/>
      <c r="C38" s="139"/>
      <c r="D38" s="139"/>
      <c r="E38" s="139"/>
      <c r="F38" s="89">
        <f>SUM(F33:F37)</f>
        <v>0</v>
      </c>
      <c r="G38" s="80"/>
    </row>
    <row r="39" spans="1:7" ht="15" thickTop="1" x14ac:dyDescent="0.3">
      <c r="A39" s="64"/>
      <c r="B39" s="64"/>
      <c r="C39" s="64"/>
      <c r="D39" s="64"/>
      <c r="E39" s="64"/>
      <c r="F39" s="64"/>
      <c r="G39" s="64"/>
    </row>
    <row r="40" spans="1:7" x14ac:dyDescent="0.3">
      <c r="A40" s="140" t="s">
        <v>37</v>
      </c>
      <c r="B40" s="140"/>
      <c r="C40" s="140"/>
      <c r="D40" s="140"/>
      <c r="E40" s="140"/>
      <c r="F40" s="140"/>
      <c r="G40" s="140"/>
    </row>
    <row r="41" spans="1:7" x14ac:dyDescent="0.3">
      <c r="A41" s="143" t="s">
        <v>40</v>
      </c>
      <c r="B41" s="143"/>
      <c r="C41" s="143"/>
      <c r="D41" s="143"/>
      <c r="E41" s="143"/>
      <c r="F41" s="90">
        <f>F17+F28+F38</f>
        <v>0</v>
      </c>
      <c r="G41" s="4"/>
    </row>
    <row r="42" spans="1:7" x14ac:dyDescent="0.3">
      <c r="A42" s="5" t="s">
        <v>24</v>
      </c>
      <c r="B42" s="9">
        <v>0</v>
      </c>
      <c r="C42" s="5"/>
      <c r="D42" s="5"/>
      <c r="E42" s="5"/>
      <c r="F42" s="91">
        <f>F41*B42</f>
        <v>0</v>
      </c>
      <c r="G42" s="5"/>
    </row>
    <row r="43" spans="1:7" x14ac:dyDescent="0.3">
      <c r="A43" s="10" t="s">
        <v>40</v>
      </c>
      <c r="B43" s="5"/>
      <c r="C43" s="5"/>
      <c r="D43" s="5"/>
      <c r="E43" s="5"/>
      <c r="F43" s="92">
        <f>SUM(F41:F42)</f>
        <v>0</v>
      </c>
      <c r="G43" s="5"/>
    </row>
    <row r="45" spans="1:7" ht="30.75" customHeight="1" x14ac:dyDescent="0.3">
      <c r="A45" s="71"/>
      <c r="D45" s="135"/>
      <c r="E45" s="135"/>
      <c r="F45" s="135"/>
      <c r="G45" s="135"/>
    </row>
    <row r="46" spans="1:7" ht="25.5" customHeight="1" x14ac:dyDescent="0.3">
      <c r="D46" s="136" t="str">
        <f>IF(A1="Price schedule","Full first and last name of authorized person","Full first and last name, function, OU")</f>
        <v>Full first and last name, function, OU</v>
      </c>
      <c r="E46" s="136"/>
      <c r="F46" s="136"/>
      <c r="G46" s="136"/>
    </row>
    <row r="48" spans="1:7" x14ac:dyDescent="0.3">
      <c r="C48" s="71"/>
    </row>
    <row r="49" spans="3:4" ht="15.75" customHeight="1" x14ac:dyDescent="0.3">
      <c r="C49" s="79"/>
      <c r="D49" s="71"/>
    </row>
  </sheetData>
  <sheetProtection formatRows="0" insertRows="0" deleteRows="0"/>
  <mergeCells count="15">
    <mergeCell ref="D45:G45"/>
    <mergeCell ref="D46:G46"/>
    <mergeCell ref="A1:F1"/>
    <mergeCell ref="A8:G8"/>
    <mergeCell ref="A17:E17"/>
    <mergeCell ref="A19:G19"/>
    <mergeCell ref="A30:G30"/>
    <mergeCell ref="D5:G5"/>
    <mergeCell ref="D3:G3"/>
    <mergeCell ref="D4:G4"/>
    <mergeCell ref="A28:E28"/>
    <mergeCell ref="A41:E41"/>
    <mergeCell ref="A38:E38"/>
    <mergeCell ref="A40:G40"/>
    <mergeCell ref="D6:G6"/>
  </mergeCells>
  <phoneticPr fontId="12" type="noConversion"/>
  <conditionalFormatting sqref="D45:G45">
    <cfRule type="expression" dxfId="7" priority="2">
      <formula>$A$1="Price schedule"</formula>
    </cfRule>
  </conditionalFormatting>
  <conditionalFormatting sqref="D45:G46">
    <cfRule type="expression" dxfId="6" priority="1">
      <formula>$A$1="Price schedule"</formula>
    </cfRule>
  </conditionalFormatting>
  <dataValidations count="5">
    <dataValidation type="list" allowBlank="1" showInputMessage="1" showErrorMessage="1" sqref="C33:C37 C22:C27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1:C16 F41:F43 F33:F38 F22:F28 F10:F17" xr:uid="{00000000-0002-0000-0000-000002000000}">
      <formula1>"'"</formula1>
    </dataValidation>
    <dataValidation type="list" allowBlank="1" showInputMessage="1" showErrorMessage="1" sqref="A11:A16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6 C16 F24:F27 F33:F37 F22:F23 C11:C14 F10:F14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workbookViewId="0">
      <selection sqref="A1:F1"/>
    </sheetView>
  </sheetViews>
  <sheetFormatPr defaultRowHeight="14.4" x14ac:dyDescent="0.3"/>
  <cols>
    <col min="1" max="1" width="19.33203125" customWidth="1"/>
    <col min="2" max="2" width="18.5546875" customWidth="1"/>
    <col min="3" max="3" width="16.6640625" customWidth="1"/>
    <col min="4" max="4" width="8.88671875" customWidth="1"/>
    <col min="5" max="5" width="13.33203125" customWidth="1"/>
    <col min="7" max="7" width="39.109375" customWidth="1"/>
  </cols>
  <sheetData>
    <row r="1" spans="1:7" ht="73.5" customHeight="1" x14ac:dyDescent="0.3">
      <c r="A1" s="137" t="s">
        <v>34</v>
      </c>
      <c r="B1" s="137"/>
      <c r="C1" s="137"/>
      <c r="D1" s="137"/>
      <c r="E1" s="137"/>
      <c r="F1" s="137"/>
      <c r="G1" s="67"/>
    </row>
    <row r="2" spans="1:7" ht="17.100000000000001" customHeight="1" thickBot="1" x14ac:dyDescent="0.35">
      <c r="A2" s="1" t="s">
        <v>18</v>
      </c>
      <c r="B2" s="66"/>
      <c r="C2" s="1" t="s">
        <v>35</v>
      </c>
      <c r="D2" s="155"/>
      <c r="E2" s="155"/>
      <c r="F2" s="155"/>
      <c r="G2" s="155"/>
    </row>
    <row r="3" spans="1:7" ht="17.100000000000001" customHeight="1" thickBot="1" x14ac:dyDescent="0.35">
      <c r="A3" s="1" t="s">
        <v>16</v>
      </c>
      <c r="B3" s="63"/>
      <c r="C3" s="1" t="str">
        <f>IF(A1="Price schedule","Contractor:","")</f>
        <v/>
      </c>
      <c r="D3" s="156"/>
      <c r="E3" s="156"/>
      <c r="F3" s="156"/>
      <c r="G3" s="156"/>
    </row>
    <row r="4" spans="1:7" ht="17.100000000000001" customHeight="1" thickBot="1" x14ac:dyDescent="0.35">
      <c r="A4" s="1" t="s">
        <v>15</v>
      </c>
      <c r="B4" s="30"/>
      <c r="C4" s="1" t="str">
        <f>IF(A1="Price Schedule","Tax ID","")</f>
        <v/>
      </c>
      <c r="D4" s="157"/>
      <c r="E4" s="157"/>
      <c r="F4" s="157"/>
      <c r="G4" s="157"/>
    </row>
    <row r="5" spans="1:7" ht="17.100000000000001" customHeight="1" thickBot="1" x14ac:dyDescent="0.35">
      <c r="A5" s="1"/>
      <c r="B5" s="69"/>
      <c r="C5" s="1" t="str">
        <f>IF(A1="Price schedule","Address:","")</f>
        <v/>
      </c>
      <c r="D5" s="157"/>
      <c r="E5" s="157"/>
      <c r="F5" s="157"/>
      <c r="G5" s="157"/>
    </row>
    <row r="6" spans="1:7" ht="17.100000000000001" customHeight="1" x14ac:dyDescent="0.3">
      <c r="A6" s="1"/>
      <c r="B6" s="69"/>
      <c r="C6" s="1" t="str">
        <f>IF(A1="Price schedule","Telephone/Email:","")</f>
        <v/>
      </c>
      <c r="D6" s="159"/>
      <c r="E6" s="159"/>
      <c r="F6" s="159"/>
      <c r="G6" s="159"/>
    </row>
    <row r="7" spans="1:7" ht="18.75" customHeight="1" thickBot="1" x14ac:dyDescent="0.35">
      <c r="A7" s="13"/>
      <c r="B7" s="13"/>
      <c r="C7" s="13"/>
      <c r="D7" s="13"/>
      <c r="E7" s="13"/>
      <c r="F7" s="13"/>
      <c r="G7" s="13"/>
    </row>
    <row r="8" spans="1:7" ht="15" thickBot="1" x14ac:dyDescent="0.35">
      <c r="A8" s="7" t="s">
        <v>28</v>
      </c>
      <c r="B8" s="11"/>
      <c r="C8" s="11"/>
      <c r="D8" s="11"/>
      <c r="E8" s="12"/>
      <c r="F8" s="12"/>
      <c r="G8" s="12"/>
    </row>
    <row r="9" spans="1:7" ht="9.75" customHeight="1" thickBot="1" x14ac:dyDescent="0.35">
      <c r="A9" s="158"/>
      <c r="B9" s="158"/>
      <c r="C9" s="158"/>
      <c r="D9" s="158"/>
      <c r="E9" s="1"/>
      <c r="F9" s="1"/>
      <c r="G9" s="1"/>
    </row>
    <row r="10" spans="1:7" ht="24.6" thickBot="1" x14ac:dyDescent="0.35">
      <c r="A10" s="119" t="s">
        <v>0</v>
      </c>
      <c r="B10" s="144" t="s">
        <v>17</v>
      </c>
      <c r="C10" s="145"/>
      <c r="D10" s="121" t="s">
        <v>29</v>
      </c>
      <c r="E10" s="121" t="s">
        <v>53</v>
      </c>
      <c r="F10" s="121" t="s">
        <v>56</v>
      </c>
      <c r="G10" s="120" t="s">
        <v>3</v>
      </c>
    </row>
    <row r="11" spans="1:7" ht="15.75" customHeight="1" x14ac:dyDescent="0.3">
      <c r="A11" s="19" t="s">
        <v>4</v>
      </c>
      <c r="B11" s="146"/>
      <c r="C11" s="147"/>
      <c r="D11" s="45"/>
      <c r="E11" s="45"/>
      <c r="F11" s="46">
        <f>D11*E11</f>
        <v>0</v>
      </c>
      <c r="G11" s="24"/>
    </row>
    <row r="12" spans="1:7" ht="15" customHeight="1" x14ac:dyDescent="0.3">
      <c r="A12" s="77" t="s">
        <v>27</v>
      </c>
      <c r="B12" s="148"/>
      <c r="C12" s="149"/>
      <c r="D12" s="47"/>
      <c r="E12" s="47"/>
      <c r="F12" s="48">
        <f>D12*E12</f>
        <v>0</v>
      </c>
      <c r="G12" s="21"/>
    </row>
    <row r="13" spans="1:7" x14ac:dyDescent="0.3">
      <c r="A13" s="22" t="s">
        <v>5</v>
      </c>
      <c r="B13" s="150"/>
      <c r="C13" s="151"/>
      <c r="D13" s="39"/>
      <c r="E13" s="39"/>
      <c r="F13" s="49">
        <f t="shared" ref="F13:F14" si="0">D13*E13</f>
        <v>0</v>
      </c>
      <c r="G13" s="22"/>
    </row>
    <row r="14" spans="1:7" ht="15" thickBot="1" x14ac:dyDescent="0.35">
      <c r="A14" s="109" t="s">
        <v>6</v>
      </c>
      <c r="B14" s="152"/>
      <c r="C14" s="153"/>
      <c r="D14" s="50"/>
      <c r="E14" s="50"/>
      <c r="F14" s="110">
        <f t="shared" si="0"/>
        <v>0</v>
      </c>
      <c r="G14" s="111"/>
    </row>
    <row r="15" spans="1:7" ht="15.6" thickTop="1" thickBot="1" x14ac:dyDescent="0.35">
      <c r="A15" s="154" t="s">
        <v>7</v>
      </c>
      <c r="B15" s="154"/>
      <c r="C15" s="154"/>
      <c r="D15" s="154"/>
      <c r="E15" s="154"/>
      <c r="F15" s="93">
        <f>SUM(F11:F14)</f>
        <v>0</v>
      </c>
      <c r="G15" s="2"/>
    </row>
    <row r="16" spans="1:7" ht="15.6" thickTop="1" thickBot="1" x14ac:dyDescent="0.35">
      <c r="A16" s="65"/>
      <c r="B16" s="65"/>
      <c r="C16" s="65"/>
      <c r="D16" s="65"/>
      <c r="E16" s="65"/>
      <c r="F16" s="65"/>
      <c r="G16" s="65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64"/>
      <c r="B18" s="64"/>
      <c r="C18" s="64"/>
      <c r="D18" s="64"/>
      <c r="E18" s="64"/>
      <c r="F18" s="64"/>
      <c r="G18" s="64"/>
    </row>
    <row r="19" spans="1:7" x14ac:dyDescent="0.3">
      <c r="A19" s="140" t="s">
        <v>36</v>
      </c>
      <c r="B19" s="140"/>
      <c r="C19" s="140"/>
      <c r="D19" s="140"/>
      <c r="E19" s="140"/>
      <c r="F19" s="140"/>
      <c r="G19" s="140"/>
    </row>
    <row r="20" spans="1:7" x14ac:dyDescent="0.3">
      <c r="A20" s="143" t="s">
        <v>40</v>
      </c>
      <c r="B20" s="143"/>
      <c r="C20" s="143"/>
      <c r="D20" s="143"/>
      <c r="E20" s="143"/>
      <c r="F20" s="90">
        <f>F15</f>
        <v>0</v>
      </c>
      <c r="G20" s="4"/>
    </row>
    <row r="21" spans="1:7" x14ac:dyDescent="0.3">
      <c r="A21" s="5" t="s">
        <v>24</v>
      </c>
      <c r="B21" s="9">
        <v>0</v>
      </c>
      <c r="C21" s="5"/>
      <c r="D21" s="5"/>
      <c r="E21" s="5"/>
      <c r="F21" s="91">
        <f>B21*F20</f>
        <v>0</v>
      </c>
      <c r="G21" s="5"/>
    </row>
    <row r="22" spans="1:7" x14ac:dyDescent="0.3">
      <c r="A22" s="10" t="s">
        <v>40</v>
      </c>
      <c r="B22" s="5"/>
      <c r="C22" s="5"/>
      <c r="D22" s="5"/>
      <c r="E22" s="5"/>
      <c r="F22" s="92">
        <f>SUM(F20:F21)</f>
        <v>0</v>
      </c>
      <c r="G22" s="5"/>
    </row>
    <row r="24" spans="1:7" ht="24" customHeight="1" x14ac:dyDescent="0.3">
      <c r="D24" s="135"/>
      <c r="E24" s="135"/>
      <c r="F24" s="135"/>
      <c r="G24" s="135"/>
    </row>
    <row r="25" spans="1:7" x14ac:dyDescent="0.3">
      <c r="D25" s="136" t="str">
        <f>IF(A1="Price schedule","Full first and last name of authorized person","Full first and last name, function, OU")</f>
        <v>Full first and last name, function, OU</v>
      </c>
      <c r="E25" s="136"/>
      <c r="F25" s="136"/>
      <c r="G25" s="136"/>
    </row>
  </sheetData>
  <sheetProtection formatRows="0" insertRows="0" deleteRows="0"/>
  <mergeCells count="17">
    <mergeCell ref="A1:F1"/>
    <mergeCell ref="D2:G2"/>
    <mergeCell ref="D3:G3"/>
    <mergeCell ref="D4:G4"/>
    <mergeCell ref="A9:D9"/>
    <mergeCell ref="D5:G5"/>
    <mergeCell ref="D6:G6"/>
    <mergeCell ref="A19:G19"/>
    <mergeCell ref="D24:G24"/>
    <mergeCell ref="D25:G25"/>
    <mergeCell ref="A20:E20"/>
    <mergeCell ref="A15:E15"/>
    <mergeCell ref="B10:C10"/>
    <mergeCell ref="B11:C11"/>
    <mergeCell ref="B12:C12"/>
    <mergeCell ref="B13:C13"/>
    <mergeCell ref="B14:C14"/>
  </mergeCells>
  <conditionalFormatting sqref="D24:G24">
    <cfRule type="expression" dxfId="5" priority="2">
      <formula>$A$1="Price schedule"</formula>
    </cfRule>
  </conditionalFormatting>
  <conditionalFormatting sqref="D24:G25">
    <cfRule type="expression" dxfId="4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21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6"/>
  <sheetViews>
    <sheetView showGridLines="0" workbookViewId="0">
      <selection sqref="A1:F1"/>
    </sheetView>
  </sheetViews>
  <sheetFormatPr defaultRowHeight="14.4" x14ac:dyDescent="0.3"/>
  <cols>
    <col min="1" max="1" width="19.33203125" customWidth="1"/>
    <col min="2" max="2" width="18.5546875" customWidth="1"/>
    <col min="3" max="3" width="19.33203125" customWidth="1"/>
    <col min="4" max="4" width="8.44140625" customWidth="1"/>
    <col min="5" max="5" width="13.33203125" customWidth="1"/>
    <col min="7" max="7" width="26.88671875" customWidth="1"/>
  </cols>
  <sheetData>
    <row r="1" spans="1:7" ht="73.5" customHeight="1" x14ac:dyDescent="0.3">
      <c r="A1" s="137" t="s">
        <v>34</v>
      </c>
      <c r="B1" s="137"/>
      <c r="C1" s="137"/>
      <c r="D1" s="137"/>
      <c r="E1" s="137"/>
      <c r="F1" s="137"/>
      <c r="G1" s="67"/>
    </row>
    <row r="2" spans="1:7" ht="17.100000000000001" customHeight="1" thickBot="1" x14ac:dyDescent="0.35">
      <c r="A2" s="1" t="s">
        <v>41</v>
      </c>
      <c r="B2" s="66"/>
      <c r="C2" s="1" t="s">
        <v>35</v>
      </c>
      <c r="D2" s="155"/>
      <c r="E2" s="155"/>
      <c r="F2" s="155"/>
      <c r="G2" s="155"/>
    </row>
    <row r="3" spans="1:7" ht="17.100000000000001" customHeight="1" thickBot="1" x14ac:dyDescent="0.35">
      <c r="A3" s="1" t="s">
        <v>16</v>
      </c>
      <c r="B3" s="63"/>
      <c r="C3" s="1" t="str">
        <f>IF(A1="Price schedule","Contractor:","")</f>
        <v/>
      </c>
      <c r="D3" s="156"/>
      <c r="E3" s="156"/>
      <c r="F3" s="156"/>
      <c r="G3" s="156"/>
    </row>
    <row r="4" spans="1:7" ht="17.100000000000001" customHeight="1" thickBot="1" x14ac:dyDescent="0.35">
      <c r="A4" s="1" t="s">
        <v>15</v>
      </c>
      <c r="B4" s="30"/>
      <c r="C4" s="1" t="str">
        <f>IF(A1="Price Schedule","Tax ID","")</f>
        <v/>
      </c>
      <c r="D4" s="156"/>
      <c r="E4" s="156"/>
      <c r="F4" s="156"/>
      <c r="G4" s="156"/>
    </row>
    <row r="5" spans="1:7" ht="15.75" customHeight="1" thickBot="1" x14ac:dyDescent="0.35">
      <c r="A5" s="3"/>
      <c r="B5" s="3"/>
      <c r="C5" s="1" t="str">
        <f>IF(A1="Price schedule","Address:","")</f>
        <v/>
      </c>
      <c r="D5" s="156"/>
      <c r="E5" s="156"/>
      <c r="F5" s="156"/>
      <c r="G5" s="156"/>
    </row>
    <row r="6" spans="1:7" ht="15.75" customHeight="1" x14ac:dyDescent="0.3">
      <c r="A6" s="3"/>
      <c r="B6" s="3"/>
      <c r="C6" s="1" t="str">
        <f>IF(A1="Price schedule","Telephone/Email:","")</f>
        <v/>
      </c>
      <c r="D6" s="126"/>
      <c r="E6" s="126"/>
      <c r="F6" s="126"/>
      <c r="G6" s="126"/>
    </row>
    <row r="7" spans="1:7" x14ac:dyDescent="0.3">
      <c r="A7" s="3"/>
      <c r="B7" s="3"/>
      <c r="C7" s="3"/>
      <c r="D7" s="3"/>
      <c r="E7" s="3"/>
      <c r="F7" s="3"/>
      <c r="G7" s="3"/>
    </row>
    <row r="8" spans="1:7" ht="13.5" customHeight="1" thickBot="1" x14ac:dyDescent="0.35">
      <c r="A8" s="138" t="s">
        <v>31</v>
      </c>
      <c r="B8" s="138"/>
      <c r="C8" s="138"/>
      <c r="D8" s="138"/>
      <c r="E8" s="138"/>
      <c r="F8" s="138"/>
      <c r="G8" s="138"/>
    </row>
    <row r="9" spans="1:7" ht="9.75" customHeight="1" x14ac:dyDescent="0.3">
      <c r="A9" s="8"/>
      <c r="B9" s="8"/>
      <c r="C9" s="8"/>
      <c r="D9" s="8"/>
      <c r="E9" s="8"/>
      <c r="F9" s="8"/>
      <c r="G9" s="8"/>
    </row>
    <row r="10" spans="1:7" ht="24.6" thickBot="1" x14ac:dyDescent="0.35">
      <c r="A10" s="112" t="s">
        <v>55</v>
      </c>
      <c r="B10" s="113" t="s">
        <v>19</v>
      </c>
      <c r="C10" s="114" t="s">
        <v>1</v>
      </c>
      <c r="D10" s="114" t="s">
        <v>29</v>
      </c>
      <c r="E10" s="114" t="s">
        <v>54</v>
      </c>
      <c r="F10" s="114" t="s">
        <v>52</v>
      </c>
      <c r="G10" s="116" t="s">
        <v>3</v>
      </c>
    </row>
    <row r="11" spans="1:7" x14ac:dyDescent="0.3">
      <c r="A11" s="25" t="s">
        <v>25</v>
      </c>
      <c r="B11" s="38"/>
      <c r="C11" s="6" t="str">
        <f>"Lump sum /per day"</f>
        <v>Lump sum /per day</v>
      </c>
      <c r="D11" s="42">
        <v>31</v>
      </c>
      <c r="E11" s="42"/>
      <c r="F11" s="52">
        <f>Table7[Number]*Table7[Remuneration
 GEL]</f>
        <v>0</v>
      </c>
      <c r="G11" s="31"/>
    </row>
    <row r="12" spans="1:7" ht="15" thickBot="1" x14ac:dyDescent="0.35">
      <c r="A12" s="139" t="s">
        <v>7</v>
      </c>
      <c r="B12" s="139"/>
      <c r="C12" s="139"/>
      <c r="D12" s="139"/>
      <c r="E12" s="139"/>
      <c r="F12" s="89">
        <f>SUM(F11:F11)</f>
        <v>0</v>
      </c>
      <c r="G12" s="80"/>
    </row>
    <row r="13" spans="1:7" ht="15" thickTop="1" x14ac:dyDescent="0.3">
      <c r="A13" s="3"/>
      <c r="B13" s="3"/>
      <c r="C13" s="3"/>
      <c r="D13" s="3"/>
      <c r="E13" s="3"/>
      <c r="F13" s="3"/>
      <c r="G13" s="3"/>
    </row>
    <row r="14" spans="1:7" x14ac:dyDescent="0.3">
      <c r="A14" s="140" t="s">
        <v>32</v>
      </c>
      <c r="B14" s="140"/>
      <c r="C14" s="140"/>
      <c r="D14" s="140"/>
      <c r="E14" s="140"/>
      <c r="F14" s="140"/>
      <c r="G14" s="140"/>
    </row>
    <row r="15" spans="1:7" ht="10.5" customHeight="1" thickBot="1" x14ac:dyDescent="0.35">
      <c r="A15" s="123"/>
      <c r="B15" s="123"/>
      <c r="C15" s="123"/>
      <c r="D15" s="123"/>
      <c r="E15" s="123"/>
      <c r="F15" s="123"/>
      <c r="G15" s="124"/>
    </row>
    <row r="16" spans="1:7" ht="27" customHeight="1" thickBot="1" x14ac:dyDescent="0.35">
      <c r="A16" s="112" t="s">
        <v>0</v>
      </c>
      <c r="B16" s="114" t="s">
        <v>30</v>
      </c>
      <c r="C16" s="114" t="s">
        <v>1</v>
      </c>
      <c r="D16" s="114" t="s">
        <v>29</v>
      </c>
      <c r="E16" s="114" t="s">
        <v>39</v>
      </c>
      <c r="F16" s="114" t="s">
        <v>56</v>
      </c>
      <c r="G16" s="122" t="s">
        <v>3</v>
      </c>
    </row>
    <row r="17" spans="1:7" ht="24" x14ac:dyDescent="0.3">
      <c r="A17" s="68" t="s">
        <v>8</v>
      </c>
      <c r="B17" s="24"/>
      <c r="C17" s="16" t="s">
        <v>20</v>
      </c>
      <c r="D17" s="51"/>
      <c r="E17" s="51"/>
      <c r="F17" s="52">
        <f t="shared" ref="F17:F22" si="0">D17*E17</f>
        <v>0</v>
      </c>
      <c r="G17" s="82"/>
    </row>
    <row r="18" spans="1:7" x14ac:dyDescent="0.3">
      <c r="A18" s="28" t="s">
        <v>9</v>
      </c>
      <c r="B18" s="22"/>
      <c r="C18" s="14" t="s">
        <v>20</v>
      </c>
      <c r="D18" s="39"/>
      <c r="E18" s="39"/>
      <c r="F18" s="53">
        <f t="shared" si="0"/>
        <v>0</v>
      </c>
      <c r="G18" s="83"/>
    </row>
    <row r="19" spans="1:7" x14ac:dyDescent="0.3">
      <c r="A19" s="17" t="s">
        <v>10</v>
      </c>
      <c r="B19" s="22"/>
      <c r="C19" s="14" t="s">
        <v>20</v>
      </c>
      <c r="D19" s="39"/>
      <c r="E19" s="39"/>
      <c r="F19" s="53">
        <f t="shared" si="0"/>
        <v>0</v>
      </c>
      <c r="G19" s="83"/>
    </row>
    <row r="20" spans="1:7" ht="26.25" customHeight="1" x14ac:dyDescent="0.3">
      <c r="A20" s="17" t="s">
        <v>26</v>
      </c>
      <c r="B20" s="22"/>
      <c r="C20" s="14" t="s">
        <v>58</v>
      </c>
      <c r="D20" s="45">
        <v>16</v>
      </c>
      <c r="E20" s="45"/>
      <c r="F20" s="53">
        <f t="shared" si="0"/>
        <v>0</v>
      </c>
      <c r="G20" s="83"/>
    </row>
    <row r="21" spans="1:7" x14ac:dyDescent="0.3">
      <c r="A21" s="29" t="s">
        <v>21</v>
      </c>
      <c r="B21" s="20"/>
      <c r="C21" s="14" t="s">
        <v>20</v>
      </c>
      <c r="D21" s="45"/>
      <c r="E21" s="45"/>
      <c r="F21" s="54">
        <f t="shared" si="0"/>
        <v>0</v>
      </c>
      <c r="G21" s="84"/>
    </row>
    <row r="22" spans="1:7" ht="15" thickBot="1" x14ac:dyDescent="0.35">
      <c r="A22" s="18" t="s">
        <v>11</v>
      </c>
      <c r="B22" s="23"/>
      <c r="C22" s="15" t="s">
        <v>20</v>
      </c>
      <c r="D22" s="50"/>
      <c r="E22" s="50"/>
      <c r="F22" s="55">
        <f t="shared" si="0"/>
        <v>0</v>
      </c>
      <c r="G22" s="85"/>
    </row>
    <row r="23" spans="1:7" ht="15.6" thickTop="1" thickBot="1" x14ac:dyDescent="0.35">
      <c r="A23" s="139" t="s">
        <v>7</v>
      </c>
      <c r="B23" s="139"/>
      <c r="C23" s="139"/>
      <c r="D23" s="139"/>
      <c r="E23" s="139"/>
      <c r="F23" s="97">
        <f>SUM(F17:F22)</f>
        <v>0</v>
      </c>
      <c r="G23" s="80"/>
    </row>
    <row r="24" spans="1:7" ht="15" thickTop="1" x14ac:dyDescent="0.3">
      <c r="A24" s="3"/>
      <c r="B24" s="3"/>
      <c r="C24" s="3"/>
      <c r="D24" s="3"/>
      <c r="E24" s="3"/>
      <c r="F24" s="3"/>
      <c r="G24" s="3"/>
    </row>
    <row r="25" spans="1:7" x14ac:dyDescent="0.3">
      <c r="A25" s="140" t="s">
        <v>33</v>
      </c>
      <c r="B25" s="140"/>
      <c r="C25" s="140"/>
      <c r="D25" s="140"/>
      <c r="E25" s="140"/>
      <c r="F25" s="140"/>
      <c r="G25" s="140"/>
    </row>
    <row r="26" spans="1:7" ht="11.25" customHeight="1" thickBot="1" x14ac:dyDescent="0.35">
      <c r="A26" s="125"/>
      <c r="B26" s="125"/>
      <c r="C26" s="125"/>
      <c r="D26" s="125"/>
      <c r="E26" s="125"/>
      <c r="F26" s="125"/>
      <c r="G26" s="125"/>
    </row>
    <row r="27" spans="1:7" ht="26.25" customHeight="1" thickBot="1" x14ac:dyDescent="0.35">
      <c r="A27" s="118" t="s">
        <v>0</v>
      </c>
      <c r="B27" s="112" t="s">
        <v>38</v>
      </c>
      <c r="C27" s="112" t="s">
        <v>1</v>
      </c>
      <c r="D27" s="112" t="s">
        <v>29</v>
      </c>
      <c r="E27" s="112" t="s">
        <v>39</v>
      </c>
      <c r="F27" s="112" t="s">
        <v>56</v>
      </c>
      <c r="G27" s="112" t="s">
        <v>3</v>
      </c>
    </row>
    <row r="28" spans="1:7" x14ac:dyDescent="0.3">
      <c r="A28" s="72" t="s">
        <v>12</v>
      </c>
      <c r="B28" s="73"/>
      <c r="C28" s="17" t="s">
        <v>20</v>
      </c>
      <c r="D28" s="56"/>
      <c r="E28" s="51"/>
      <c r="F28" s="57">
        <f>E28*D28</f>
        <v>0</v>
      </c>
      <c r="G28" s="37"/>
    </row>
    <row r="29" spans="1:7" x14ac:dyDescent="0.3">
      <c r="A29" s="74" t="s">
        <v>13</v>
      </c>
      <c r="B29" s="28"/>
      <c r="C29" s="17" t="s">
        <v>20</v>
      </c>
      <c r="D29" s="39"/>
      <c r="E29" s="58"/>
      <c r="F29" s="53">
        <f t="shared" ref="F29:F32" si="1">E29*D29</f>
        <v>0</v>
      </c>
      <c r="G29" s="34"/>
    </row>
    <row r="30" spans="1:7" x14ac:dyDescent="0.3">
      <c r="A30" s="74" t="s">
        <v>14</v>
      </c>
      <c r="B30" s="28"/>
      <c r="C30" s="17" t="s">
        <v>20</v>
      </c>
      <c r="D30" s="39"/>
      <c r="E30" s="58"/>
      <c r="F30" s="53">
        <f t="shared" si="1"/>
        <v>0</v>
      </c>
      <c r="G30" s="34"/>
    </row>
    <row r="31" spans="1:7" x14ac:dyDescent="0.3">
      <c r="A31" s="74" t="s">
        <v>23</v>
      </c>
      <c r="B31" s="28"/>
      <c r="C31" s="27" t="s">
        <v>20</v>
      </c>
      <c r="D31" s="45"/>
      <c r="E31" s="59"/>
      <c r="F31" s="54">
        <f t="shared" si="1"/>
        <v>0</v>
      </c>
      <c r="G31" s="35"/>
    </row>
    <row r="32" spans="1:7" ht="25.5" customHeight="1" thickBot="1" x14ac:dyDescent="0.35">
      <c r="A32" s="75" t="s">
        <v>22</v>
      </c>
      <c r="B32" s="76"/>
      <c r="C32" s="27" t="s">
        <v>20</v>
      </c>
      <c r="D32" s="60"/>
      <c r="E32" s="61"/>
      <c r="F32" s="62">
        <f t="shared" si="1"/>
        <v>0</v>
      </c>
      <c r="G32" s="36"/>
    </row>
    <row r="33" spans="1:7" ht="15.6" thickTop="1" thickBot="1" x14ac:dyDescent="0.35">
      <c r="A33" s="139" t="s">
        <v>7</v>
      </c>
      <c r="B33" s="139"/>
      <c r="C33" s="139"/>
      <c r="D33" s="139"/>
      <c r="E33" s="139"/>
      <c r="F33" s="89">
        <f>SUM(F28:F32)</f>
        <v>0</v>
      </c>
      <c r="G33" s="80"/>
    </row>
    <row r="34" spans="1:7" ht="15" thickTop="1" x14ac:dyDescent="0.3">
      <c r="A34" s="64"/>
      <c r="B34" s="64"/>
      <c r="C34" s="64"/>
      <c r="D34" s="64"/>
      <c r="E34" s="64"/>
      <c r="F34" s="64"/>
      <c r="G34" s="64"/>
    </row>
    <row r="35" spans="1:7" x14ac:dyDescent="0.3">
      <c r="A35" s="140" t="s">
        <v>37</v>
      </c>
      <c r="B35" s="140"/>
      <c r="C35" s="140"/>
      <c r="D35" s="140"/>
      <c r="E35" s="140"/>
      <c r="F35" s="140"/>
      <c r="G35" s="140"/>
    </row>
    <row r="36" spans="1:7" ht="24.75" customHeight="1" x14ac:dyDescent="0.3">
      <c r="A36" s="165" t="s">
        <v>42</v>
      </c>
      <c r="B36" s="165"/>
      <c r="C36" s="165"/>
      <c r="D36" s="165"/>
      <c r="E36" s="165"/>
      <c r="F36" s="96">
        <f>F12+F23+F33</f>
        <v>0</v>
      </c>
      <c r="G36" s="4"/>
    </row>
    <row r="37" spans="1:7" x14ac:dyDescent="0.3">
      <c r="D37" s="86"/>
      <c r="E37" s="86"/>
      <c r="F37" s="86"/>
      <c r="G37" s="86"/>
    </row>
    <row r="38" spans="1:7" ht="23.25" customHeight="1" x14ac:dyDescent="0.3">
      <c r="A38" s="94" t="str">
        <f>IF(D39="Full first and last name","Involved in funded pension system of Georgia","")</f>
        <v/>
      </c>
      <c r="B38" s="95"/>
      <c r="D38" s="135"/>
      <c r="E38" s="135"/>
      <c r="F38" s="135"/>
      <c r="G38" s="135"/>
    </row>
    <row r="39" spans="1:7" ht="15.75" customHeight="1" x14ac:dyDescent="0.3">
      <c r="A39" s="163" t="s">
        <v>59</v>
      </c>
      <c r="B39" s="164"/>
      <c r="D39" s="136" t="str">
        <f>IF(A1="Price schedule","Full first and last name","Full first and last name, function, OU")</f>
        <v>Full first and last name, function, OU</v>
      </c>
      <c r="E39" s="136"/>
      <c r="F39" s="136"/>
      <c r="G39" s="136"/>
    </row>
    <row r="41" spans="1:7" x14ac:dyDescent="0.3">
      <c r="A41" s="161"/>
      <c r="B41" s="162"/>
      <c r="D41" s="1"/>
      <c r="E41" s="1"/>
      <c r="F41" s="1"/>
      <c r="G41" s="1"/>
    </row>
    <row r="42" spans="1:7" ht="15.75" customHeight="1" x14ac:dyDescent="0.3">
      <c r="A42" s="160"/>
      <c r="B42" s="160"/>
      <c r="E42" s="87"/>
      <c r="F42" s="87"/>
      <c r="G42" s="87"/>
    </row>
    <row r="46" spans="1:7" x14ac:dyDescent="0.3">
      <c r="D46" s="71"/>
    </row>
  </sheetData>
  <sheetProtection formatRows="0" insertRows="0" deleteRows="0"/>
  <mergeCells count="18">
    <mergeCell ref="A8:G8"/>
    <mergeCell ref="A36:E36"/>
    <mergeCell ref="A14:G14"/>
    <mergeCell ref="A23:E23"/>
    <mergeCell ref="A25:G25"/>
    <mergeCell ref="A33:E33"/>
    <mergeCell ref="A35:G35"/>
    <mergeCell ref="D5:G5"/>
    <mergeCell ref="A1:F1"/>
    <mergeCell ref="D2:G2"/>
    <mergeCell ref="D3:G3"/>
    <mergeCell ref="D4:G4"/>
    <mergeCell ref="A42:B42"/>
    <mergeCell ref="D38:G38"/>
    <mergeCell ref="D39:G39"/>
    <mergeCell ref="A12:E12"/>
    <mergeCell ref="A41:B41"/>
    <mergeCell ref="A39:B39"/>
  </mergeCells>
  <conditionalFormatting sqref="D38:G38">
    <cfRule type="expression" dxfId="3" priority="3">
      <formula>$A$1="Price schedule"</formula>
    </cfRule>
  </conditionalFormatting>
  <conditionalFormatting sqref="D38:G39">
    <cfRule type="expression" dxfId="2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7:C22 C28:C32" xr:uid="{00000000-0002-0000-0200-000001000000}">
      <formula1>"please choose, lump sum / amount, against evidence, not applicable"</formula1>
    </dataValidation>
    <dataValidation type="list" allowBlank="1" showInputMessage="1" showErrorMessage="1" sqref="A11" xr:uid="{00000000-0002-0000-0200-000002000000}">
      <formula1>"Team Leader, Expert"</formula1>
    </dataValidation>
    <dataValidation type="custom" allowBlank="1" showInputMessage="1" showErrorMessage="1" sqref="C11 F17:F23 F11:F12 F33 F36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showInputMessage="1" showErrorMessage="1" sqref="A39:B39" xr:uid="{E7F9858C-336A-49C8-B918-22C16751F8EA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1 C11 F17:F22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E5F0-0084-41D0-BB52-39DD129EAEC5}">
  <dimension ref="A1:G28"/>
  <sheetViews>
    <sheetView showGridLines="0" workbookViewId="0">
      <selection activeCell="K16" sqref="K16"/>
    </sheetView>
  </sheetViews>
  <sheetFormatPr defaultRowHeight="14.4" x14ac:dyDescent="0.3"/>
  <cols>
    <col min="1" max="1" width="19.33203125" customWidth="1"/>
    <col min="2" max="2" width="18.5546875" customWidth="1"/>
    <col min="3" max="3" width="16.6640625" customWidth="1"/>
    <col min="4" max="4" width="8.88671875" customWidth="1"/>
    <col min="5" max="5" width="13.33203125" customWidth="1"/>
    <col min="7" max="7" width="39.109375" customWidth="1"/>
  </cols>
  <sheetData>
    <row r="1" spans="1:7" ht="73.5" customHeight="1" x14ac:dyDescent="0.3">
      <c r="A1" s="137" t="s">
        <v>34</v>
      </c>
      <c r="B1" s="137"/>
      <c r="C1" s="137"/>
      <c r="D1" s="137"/>
      <c r="E1" s="137"/>
      <c r="F1" s="137"/>
      <c r="G1" s="67"/>
    </row>
    <row r="2" spans="1:7" ht="17.100000000000001" customHeight="1" thickBot="1" x14ac:dyDescent="0.35">
      <c r="A2" s="1" t="s">
        <v>18</v>
      </c>
      <c r="B2" s="66"/>
      <c r="C2" s="3" t="s">
        <v>35</v>
      </c>
      <c r="D2" s="155"/>
      <c r="E2" s="155"/>
      <c r="F2" s="155"/>
      <c r="G2" s="155"/>
    </row>
    <row r="3" spans="1:7" ht="17.100000000000001" customHeight="1" thickBot="1" x14ac:dyDescent="0.35">
      <c r="A3" s="1" t="s">
        <v>16</v>
      </c>
      <c r="B3" s="63"/>
      <c r="C3" s="1" t="str">
        <f>IF(A1="Price schedule","Contractor:","")</f>
        <v/>
      </c>
      <c r="D3" s="156"/>
      <c r="E3" s="156"/>
      <c r="F3" s="156"/>
      <c r="G3" s="156"/>
    </row>
    <row r="4" spans="1:7" ht="17.100000000000001" customHeight="1" thickBot="1" x14ac:dyDescent="0.35">
      <c r="A4" s="1" t="s">
        <v>15</v>
      </c>
      <c r="B4" s="30"/>
      <c r="C4" s="1" t="str">
        <f>IF(A1="Price Schedule","Tax ID","")</f>
        <v/>
      </c>
      <c r="D4" s="157"/>
      <c r="E4" s="157"/>
      <c r="F4" s="157"/>
      <c r="G4" s="157"/>
    </row>
    <row r="5" spans="1:7" ht="17.100000000000001" customHeight="1" thickBot="1" x14ac:dyDescent="0.35">
      <c r="A5" s="1"/>
      <c r="B5" s="69"/>
      <c r="C5" s="1" t="str">
        <f>IF(A1="Price schedule","Address:","")</f>
        <v/>
      </c>
      <c r="D5" s="157"/>
      <c r="E5" s="157"/>
      <c r="F5" s="157"/>
      <c r="G5" s="157"/>
    </row>
    <row r="6" spans="1:7" ht="17.100000000000001" customHeight="1" x14ac:dyDescent="0.3">
      <c r="A6" s="1"/>
      <c r="B6" s="69"/>
      <c r="C6" s="1" t="str">
        <f>IF(A1="Price schedule","Telephone/Email:","")</f>
        <v/>
      </c>
      <c r="D6" s="159"/>
      <c r="E6" s="159"/>
      <c r="F6" s="159"/>
      <c r="G6" s="159"/>
    </row>
    <row r="7" spans="1:7" ht="17.100000000000001" customHeight="1" thickBot="1" x14ac:dyDescent="0.35">
      <c r="A7" s="1"/>
      <c r="B7" s="69"/>
      <c r="C7" s="1"/>
      <c r="D7" s="70"/>
      <c r="E7" s="70"/>
      <c r="F7" s="70"/>
      <c r="G7" s="70"/>
    </row>
    <row r="8" spans="1:7" ht="18.75" customHeight="1" thickBot="1" x14ac:dyDescent="0.35">
      <c r="A8" s="13"/>
      <c r="B8" s="13"/>
      <c r="C8" s="13"/>
      <c r="D8" s="13"/>
      <c r="E8" s="13"/>
      <c r="F8" s="13"/>
      <c r="G8" s="13"/>
    </row>
    <row r="9" spans="1:7" ht="15" thickBot="1" x14ac:dyDescent="0.35">
      <c r="A9" s="7" t="s">
        <v>43</v>
      </c>
      <c r="B9" s="11"/>
      <c r="C9" s="11"/>
      <c r="D9" s="11"/>
      <c r="E9" s="12"/>
      <c r="F9" s="12"/>
      <c r="G9" s="12"/>
    </row>
    <row r="10" spans="1:7" ht="9.75" customHeight="1" thickBot="1" x14ac:dyDescent="0.35">
      <c r="A10" s="158"/>
      <c r="B10" s="158"/>
      <c r="C10" s="158"/>
      <c r="D10" s="158"/>
      <c r="E10" s="1"/>
      <c r="F10" s="1"/>
      <c r="G10" s="1"/>
    </row>
    <row r="11" spans="1:7" ht="24.6" thickBot="1" x14ac:dyDescent="0.35">
      <c r="A11" s="107" t="s">
        <v>0</v>
      </c>
      <c r="B11" s="107" t="s">
        <v>17</v>
      </c>
      <c r="C11" s="105" t="s">
        <v>44</v>
      </c>
      <c r="D11" s="108" t="s">
        <v>50</v>
      </c>
      <c r="E11" s="108" t="s">
        <v>51</v>
      </c>
      <c r="F11" s="108" t="s">
        <v>52</v>
      </c>
      <c r="G11" s="106" t="s">
        <v>3</v>
      </c>
    </row>
    <row r="12" spans="1:7" ht="15.75" customHeight="1" x14ac:dyDescent="0.3">
      <c r="A12" s="19" t="s">
        <v>45</v>
      </c>
      <c r="B12" s="24"/>
      <c r="C12" s="100"/>
      <c r="D12" s="45"/>
      <c r="E12" s="45"/>
      <c r="F12" s="46">
        <f t="shared" ref="F12:F17" si="0">C12*D12*E12</f>
        <v>0</v>
      </c>
      <c r="G12" s="24"/>
    </row>
    <row r="13" spans="1:7" ht="15" customHeight="1" x14ac:dyDescent="0.3">
      <c r="A13" s="78" t="s">
        <v>46</v>
      </c>
      <c r="B13" s="22"/>
      <c r="C13" s="101"/>
      <c r="D13" s="39"/>
      <c r="E13" s="39"/>
      <c r="F13" s="46">
        <f t="shared" si="0"/>
        <v>0</v>
      </c>
      <c r="G13" s="22"/>
    </row>
    <row r="14" spans="1:7" x14ac:dyDescent="0.3">
      <c r="A14" s="98" t="s">
        <v>47</v>
      </c>
      <c r="B14" s="21"/>
      <c r="C14" s="102"/>
      <c r="D14" s="47"/>
      <c r="E14" s="47"/>
      <c r="F14" s="46">
        <f t="shared" si="0"/>
        <v>0</v>
      </c>
      <c r="G14" s="21"/>
    </row>
    <row r="15" spans="1:7" x14ac:dyDescent="0.3">
      <c r="A15" s="22" t="s">
        <v>48</v>
      </c>
      <c r="B15" s="22"/>
      <c r="C15" s="101"/>
      <c r="D15" s="39"/>
      <c r="E15" s="39"/>
      <c r="F15" s="46">
        <f t="shared" si="0"/>
        <v>0</v>
      </c>
      <c r="G15" s="22"/>
    </row>
    <row r="16" spans="1:7" x14ac:dyDescent="0.3">
      <c r="A16" s="99" t="s">
        <v>49</v>
      </c>
      <c r="B16" s="99"/>
      <c r="C16" s="103"/>
      <c r="D16" s="104"/>
      <c r="E16" s="104"/>
      <c r="F16" s="46">
        <f t="shared" si="0"/>
        <v>0</v>
      </c>
      <c r="G16" s="99"/>
    </row>
    <row r="17" spans="1:7" ht="15" thickBot="1" x14ac:dyDescent="0.35">
      <c r="A17" s="81" t="s">
        <v>23</v>
      </c>
      <c r="B17" s="23"/>
      <c r="C17" s="102"/>
      <c r="D17" s="47"/>
      <c r="E17" s="47"/>
      <c r="F17" s="46">
        <f t="shared" si="0"/>
        <v>0</v>
      </c>
      <c r="G17" s="21"/>
    </row>
    <row r="18" spans="1:7" ht="15.6" thickTop="1" thickBot="1" x14ac:dyDescent="0.35">
      <c r="A18" s="154" t="s">
        <v>7</v>
      </c>
      <c r="B18" s="154"/>
      <c r="C18" s="154"/>
      <c r="D18" s="154"/>
      <c r="E18" s="154"/>
      <c r="F18" s="93">
        <f>SUM(F12:F17)</f>
        <v>0</v>
      </c>
      <c r="G18" s="2"/>
    </row>
    <row r="19" spans="1:7" ht="15.6" thickTop="1" thickBot="1" x14ac:dyDescent="0.35">
      <c r="A19" s="65"/>
      <c r="B19" s="65"/>
      <c r="C19" s="65"/>
      <c r="D19" s="65"/>
      <c r="E19" s="65"/>
      <c r="F19" s="65"/>
      <c r="G19" s="65"/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64"/>
      <c r="B21" s="64"/>
      <c r="C21" s="64"/>
      <c r="D21" s="64"/>
      <c r="E21" s="64"/>
      <c r="F21" s="64"/>
      <c r="G21" s="64"/>
    </row>
    <row r="22" spans="1:7" x14ac:dyDescent="0.3">
      <c r="A22" s="140" t="s">
        <v>36</v>
      </c>
      <c r="B22" s="140"/>
      <c r="C22" s="140"/>
      <c r="D22" s="140"/>
      <c r="E22" s="140"/>
      <c r="F22" s="140"/>
      <c r="G22" s="140"/>
    </row>
    <row r="23" spans="1:7" x14ac:dyDescent="0.3">
      <c r="A23" s="143" t="s">
        <v>40</v>
      </c>
      <c r="B23" s="143"/>
      <c r="C23" s="143"/>
      <c r="D23" s="143"/>
      <c r="E23" s="143"/>
      <c r="F23" s="90">
        <f>F18</f>
        <v>0</v>
      </c>
      <c r="G23" s="4"/>
    </row>
    <row r="24" spans="1:7" x14ac:dyDescent="0.3">
      <c r="A24" s="5" t="s">
        <v>24</v>
      </c>
      <c r="B24" s="9">
        <v>0</v>
      </c>
      <c r="C24" s="5"/>
      <c r="D24" s="5"/>
      <c r="E24" s="5"/>
      <c r="F24" s="91">
        <f>B24*F23</f>
        <v>0</v>
      </c>
      <c r="G24" s="5"/>
    </row>
    <row r="25" spans="1:7" x14ac:dyDescent="0.3">
      <c r="A25" s="10" t="s">
        <v>40</v>
      </c>
      <c r="B25" s="5"/>
      <c r="C25" s="5"/>
      <c r="D25" s="5"/>
      <c r="E25" s="5"/>
      <c r="F25" s="92">
        <f>SUM(F23:F24)</f>
        <v>0</v>
      </c>
      <c r="G25" s="5"/>
    </row>
    <row r="27" spans="1:7" ht="24" customHeight="1" x14ac:dyDescent="0.3">
      <c r="D27" s="135"/>
      <c r="E27" s="135"/>
      <c r="F27" s="135"/>
      <c r="G27" s="135"/>
    </row>
    <row r="28" spans="1:7" x14ac:dyDescent="0.3">
      <c r="D28" s="136" t="str">
        <f>IF(A1="Price schedule","Full first and last name of authorized person","Full first and last name, function, OU")</f>
        <v>Full first and last name, function, OU</v>
      </c>
      <c r="E28" s="136"/>
      <c r="F28" s="136"/>
      <c r="G28" s="136"/>
    </row>
  </sheetData>
  <sheetProtection formatRows="0" insertRows="0" deleteRows="0"/>
  <mergeCells count="12">
    <mergeCell ref="A18:E18"/>
    <mergeCell ref="A22:G22"/>
    <mergeCell ref="A23:E23"/>
    <mergeCell ref="D27:G27"/>
    <mergeCell ref="D28:G28"/>
    <mergeCell ref="A10:D10"/>
    <mergeCell ref="A1:F1"/>
    <mergeCell ref="D2:G2"/>
    <mergeCell ref="D3:G3"/>
    <mergeCell ref="D4:G4"/>
    <mergeCell ref="D6:G6"/>
    <mergeCell ref="D5:G5"/>
  </mergeCells>
  <conditionalFormatting sqref="D27:G27">
    <cfRule type="expression" dxfId="1" priority="2">
      <formula>$A$1="Price schedule"</formula>
    </cfRule>
  </conditionalFormatting>
  <conditionalFormatting sqref="D27:G28">
    <cfRule type="expression" dxfId="0" priority="1">
      <formula>$A$1="Price schedule"</formula>
    </cfRule>
  </conditionalFormatting>
  <dataValidations count="3">
    <dataValidation type="list" allowBlank="1" showInputMessage="1" showErrorMessage="1" sqref="A2" xr:uid="{EBAC8024-7E5B-49F3-9D9C-1D951963C7C3}">
      <formula1>"Tender number:, Contract number:"</formula1>
    </dataValidation>
    <dataValidation type="custom" allowBlank="1" showInputMessage="1" showErrorMessage="1" sqref="F23:F25" xr:uid="{F6315340-18C4-4FB8-8586-51C050C25A0C}">
      <formula1>"'"</formula1>
    </dataValidation>
    <dataValidation type="list" allowBlank="1" showInputMessage="1" showErrorMessage="1" sqref="A1" xr:uid="{44C7407A-1F85-4936-9322-6A09FBBDD398}">
      <formula1>"Price schedule, Estimation of the anticipated Contract Amount"</formula1>
    </dataValidation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Company-Service Contract</vt:lpstr>
      <vt:lpstr>Contract for Work</vt:lpstr>
      <vt:lpstr>Appraiser</vt:lpstr>
      <vt:lpstr>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Chkheidze, Anna GIZ GE</cp:lastModifiedBy>
  <cp:lastPrinted>2023-02-21T10:51:19Z</cp:lastPrinted>
  <dcterms:created xsi:type="dcterms:W3CDTF">2015-06-05T18:17:20Z</dcterms:created>
  <dcterms:modified xsi:type="dcterms:W3CDTF">2023-09-01T10:26:52Z</dcterms:modified>
</cp:coreProperties>
</file>