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 s="1"/>
  <c r="G10" i="1"/>
  <c r="G11" i="1"/>
  <c r="G13" i="1"/>
  <c r="G7" i="1"/>
  <c r="G6" i="1"/>
  <c r="G9" i="1"/>
  <c r="G19" i="1"/>
  <c r="G8" i="1" l="1"/>
</calcChain>
</file>

<file path=xl/sharedStrings.xml><?xml version="1.0" encoding="utf-8"?>
<sst xmlns="http://schemas.openxmlformats.org/spreadsheetml/2006/main" count="54" uniqueCount="38">
  <si>
    <t>დასახელება</t>
  </si>
  <si>
    <t>ტიპი, მარკა</t>
  </si>
  <si>
    <t>მწარმოებელი</t>
  </si>
  <si>
    <t>ერთ. განზ.</t>
  </si>
  <si>
    <t xml:space="preserve">რაოდენობა </t>
  </si>
  <si>
    <t>შენიშვნა</t>
  </si>
  <si>
    <t>#</t>
  </si>
  <si>
    <t>მეტრი</t>
  </si>
  <si>
    <t>ცალი</t>
  </si>
  <si>
    <t>მ3</t>
  </si>
  <si>
    <t>ტრანშეის შევსება ადგილობრივი გაფხვიერებული გრუნტით</t>
  </si>
  <si>
    <t>ნარჩენი მიწის ადგილზე მოსწორება</t>
  </si>
  <si>
    <t>არსებული ასფალტ. საფარის ჩახერხვა 10 სმ  სიღრმეზე ფრეზით</t>
  </si>
  <si>
    <t>არსებული ასფალტ. საფარის მოხსნა სანგრევი ჩაქუჩით 10 სმ სისქით</t>
  </si>
  <si>
    <t>110 მმ პოლიეთილენის  სქელკედლა მილი</t>
  </si>
  <si>
    <t>ფოლადის მრგვალი მილი 273/4</t>
  </si>
  <si>
    <t>მილკვადრატი 50X50X3.0 მმ</t>
  </si>
  <si>
    <t>სასიგნალო ლენტი (ლენტის სიგანე 150 მმ, ლენტის სისქე 0.6 - 1.0 მმ. ლენტის ფერი წითელი)</t>
  </si>
  <si>
    <t>გვირაბული მეთოდით ასფალტირებული გზის კვეთა</t>
  </si>
  <si>
    <t>კმ</t>
  </si>
  <si>
    <t xml:space="preserve">მიწის მოჭრა ტრანშეისთვის </t>
  </si>
  <si>
    <t>ქვიშა</t>
  </si>
  <si>
    <t>წითელი ორკედლიანი 110 მმ დიამეტრის გოფრირებული მილი</t>
  </si>
  <si>
    <t>არსებული ასფალტ. საფარის ჩახერხვა 5 სმ  სიღრმეზე ფრეზით</t>
  </si>
  <si>
    <t>არსებული ასფალტ. საფარის მოხსნა სანგრევი ჩაქუჩით 5 სმ სისქით</t>
  </si>
  <si>
    <t>L-1651მ, H-0.8მ, B-0.4მ</t>
  </si>
  <si>
    <t>L-1651მ, H-0.2 მ, B-0.4მ</t>
  </si>
  <si>
    <t>მრგვალი მილის დასამაგრებლად.</t>
  </si>
  <si>
    <t>40x40x100 სმ</t>
  </si>
  <si>
    <t>ორმოს ამოღება მილკვადრატისთვის 40x40x100 სმ</t>
  </si>
  <si>
    <t>ორმოს შევსება ბეტონის ხსნარით</t>
  </si>
  <si>
    <t xml:space="preserve">კაბელი ალუმინის, ძალოვანი,10 კვ ძაბვაზე </t>
  </si>
  <si>
    <t>NA2XSEY 6/10 kV (12)     3x240 RM/25</t>
  </si>
  <si>
    <t>ქურო საბოლოო   10 კვ</t>
  </si>
  <si>
    <t>ქურო შემაერტებელი 10 კვ</t>
  </si>
  <si>
    <t>Муфта 10ПКВТпНБ-9</t>
  </si>
  <si>
    <t>Муфта 10ПСТпБнг-LS-9</t>
  </si>
  <si>
    <t>დამტვრეული ნატეხების დატვირთვა და გატანა ავტო თვითმცლელით 36.3 მ3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</si>
</sst>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ylfaen"/>
      <family val="1"/>
    </font>
    <font>
      <sz val="14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zoomScale="70" zoomScaleNormal="70" workbookViewId="0">
      <selection activeCell="H18" sqref="H18"/>
    </sheetView>
  </sheetViews>
  <sheetFormatPr defaultColWidth="9.109375" defaultRowHeight="14.4" x14ac:dyDescent="0.3"/>
  <cols>
    <col min="1" max="1" width="9.109375" style="2"/>
    <col min="2" max="2" width="4.5546875" style="1" customWidth="1"/>
    <col min="3" max="3" width="105.5546875" style="4" customWidth="1"/>
    <col min="4" max="4" width="47.88671875" style="1" customWidth="1"/>
    <col min="5" max="5" width="26" style="20" customWidth="1"/>
    <col min="6" max="6" width="18" style="1" customWidth="1"/>
    <col min="7" max="7" width="18.109375" style="1" customWidth="1"/>
    <col min="8" max="8" width="30.33203125" style="2" customWidth="1"/>
    <col min="9" max="9" width="9.109375" style="3"/>
    <col min="10" max="16384" width="9.109375" style="2"/>
  </cols>
  <sheetData>
    <row r="1" spans="2:8" ht="15" thickBot="1" x14ac:dyDescent="0.35">
      <c r="C1" s="25"/>
      <c r="D1" s="25"/>
      <c r="E1" s="25"/>
      <c r="F1" s="25"/>
      <c r="G1" s="25"/>
    </row>
    <row r="2" spans="2:8" ht="19.2" thickBot="1" x14ac:dyDescent="0.35">
      <c r="B2" s="6" t="s">
        <v>6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9" t="s">
        <v>5</v>
      </c>
    </row>
    <row r="3" spans="2:8" ht="20.25" customHeight="1" x14ac:dyDescent="0.3">
      <c r="B3" s="10">
        <v>1</v>
      </c>
      <c r="C3" s="16" t="s">
        <v>31</v>
      </c>
      <c r="D3" s="11" t="s">
        <v>32</v>
      </c>
      <c r="E3" s="11"/>
      <c r="F3" s="11" t="s">
        <v>7</v>
      </c>
      <c r="G3" s="11">
        <v>1780</v>
      </c>
      <c r="H3" s="22"/>
    </row>
    <row r="4" spans="2:8" ht="18.600000000000001" x14ac:dyDescent="0.3">
      <c r="B4" s="12">
        <v>2</v>
      </c>
      <c r="C4" s="17" t="s">
        <v>33</v>
      </c>
      <c r="D4" s="13" t="s">
        <v>35</v>
      </c>
      <c r="E4" s="13"/>
      <c r="F4" s="13" t="s">
        <v>8</v>
      </c>
      <c r="G4" s="13">
        <v>2</v>
      </c>
      <c r="H4" s="23"/>
    </row>
    <row r="5" spans="2:8" ht="18.600000000000001" x14ac:dyDescent="0.3">
      <c r="B5" s="12">
        <v>3</v>
      </c>
      <c r="C5" s="17" t="s">
        <v>34</v>
      </c>
      <c r="D5" s="13" t="s">
        <v>36</v>
      </c>
      <c r="E5" s="13"/>
      <c r="F5" s="13" t="s">
        <v>8</v>
      </c>
      <c r="G5" s="13">
        <v>7</v>
      </c>
      <c r="H5" s="23"/>
    </row>
    <row r="6" spans="2:8" ht="18.600000000000001" x14ac:dyDescent="0.3">
      <c r="B6" s="12">
        <v>4</v>
      </c>
      <c r="C6" s="18" t="s">
        <v>20</v>
      </c>
      <c r="D6" s="13" t="s">
        <v>25</v>
      </c>
      <c r="E6" s="13"/>
      <c r="F6" s="13" t="s">
        <v>9</v>
      </c>
      <c r="G6" s="13">
        <f>1651*0.8*0.4</f>
        <v>528.32000000000005</v>
      </c>
      <c r="H6" s="23"/>
    </row>
    <row r="7" spans="2:8" ht="18.600000000000001" x14ac:dyDescent="0.3">
      <c r="B7" s="12">
        <v>5</v>
      </c>
      <c r="C7" s="18" t="s">
        <v>21</v>
      </c>
      <c r="D7" s="13" t="s">
        <v>26</v>
      </c>
      <c r="E7" s="13"/>
      <c r="F7" s="13" t="s">
        <v>9</v>
      </c>
      <c r="G7" s="13">
        <f>1651*0.2*0.4</f>
        <v>132.08000000000001</v>
      </c>
      <c r="H7" s="23"/>
    </row>
    <row r="8" spans="2:8" ht="18.600000000000001" x14ac:dyDescent="0.3">
      <c r="B8" s="12">
        <v>6</v>
      </c>
      <c r="C8" s="18" t="s">
        <v>10</v>
      </c>
      <c r="D8" s="13"/>
      <c r="E8" s="13"/>
      <c r="F8" s="13" t="s">
        <v>9</v>
      </c>
      <c r="G8" s="13">
        <f>G6-G7</f>
        <v>396.24</v>
      </c>
      <c r="H8" s="23"/>
    </row>
    <row r="9" spans="2:8" ht="18.600000000000001" x14ac:dyDescent="0.3">
      <c r="B9" s="12">
        <v>7</v>
      </c>
      <c r="C9" s="18" t="s">
        <v>11</v>
      </c>
      <c r="D9" s="13"/>
      <c r="E9" s="13"/>
      <c r="F9" s="13" t="s">
        <v>9</v>
      </c>
      <c r="G9" s="13">
        <f>G7</f>
        <v>132.08000000000001</v>
      </c>
      <c r="H9" s="23"/>
    </row>
    <row r="10" spans="2:8" ht="18.600000000000001" x14ac:dyDescent="0.3">
      <c r="B10" s="12">
        <v>8</v>
      </c>
      <c r="C10" s="18" t="s">
        <v>12</v>
      </c>
      <c r="D10" s="13"/>
      <c r="E10" s="13"/>
      <c r="F10" s="13" t="s">
        <v>7</v>
      </c>
      <c r="G10" s="13">
        <f>(192+40)*2</f>
        <v>464</v>
      </c>
      <c r="H10" s="23"/>
    </row>
    <row r="11" spans="2:8" ht="18.600000000000001" x14ac:dyDescent="0.3">
      <c r="B11" s="12">
        <v>9</v>
      </c>
      <c r="C11" s="18" t="s">
        <v>13</v>
      </c>
      <c r="D11" s="13"/>
      <c r="E11" s="13"/>
      <c r="F11" s="13" t="s">
        <v>9</v>
      </c>
      <c r="G11" s="13">
        <f>(192*1*0.1)+(40*1.5*0.1)</f>
        <v>25.200000000000003</v>
      </c>
      <c r="H11" s="23"/>
    </row>
    <row r="12" spans="2:8" ht="18.600000000000001" x14ac:dyDescent="0.3">
      <c r="B12" s="12">
        <v>10</v>
      </c>
      <c r="C12" s="18" t="s">
        <v>23</v>
      </c>
      <c r="D12" s="13"/>
      <c r="E12" s="13"/>
      <c r="F12" s="13" t="s">
        <v>7</v>
      </c>
      <c r="G12" s="13">
        <v>222</v>
      </c>
      <c r="H12" s="23"/>
    </row>
    <row r="13" spans="2:8" ht="18.600000000000001" x14ac:dyDescent="0.3">
      <c r="B13" s="12">
        <v>11</v>
      </c>
      <c r="C13" s="18" t="s">
        <v>24</v>
      </c>
      <c r="D13" s="13"/>
      <c r="E13" s="13"/>
      <c r="F13" s="13" t="s">
        <v>9</v>
      </c>
      <c r="G13" s="13">
        <f>111*2*0.05</f>
        <v>11.100000000000001</v>
      </c>
      <c r="H13" s="23"/>
    </row>
    <row r="14" spans="2:8" ht="18.600000000000001" x14ac:dyDescent="0.3">
      <c r="B14" s="12">
        <v>12</v>
      </c>
      <c r="C14" s="18" t="s">
        <v>37</v>
      </c>
      <c r="D14" s="13"/>
      <c r="E14" s="13"/>
      <c r="F14" s="13" t="s">
        <v>19</v>
      </c>
      <c r="G14" s="13">
        <v>25</v>
      </c>
      <c r="H14" s="23"/>
    </row>
    <row r="15" spans="2:8" ht="18.600000000000001" x14ac:dyDescent="0.3">
      <c r="B15" s="12">
        <v>13</v>
      </c>
      <c r="C15" s="18" t="s">
        <v>22</v>
      </c>
      <c r="D15" s="13"/>
      <c r="E15" s="13"/>
      <c r="F15" s="13" t="s">
        <v>7</v>
      </c>
      <c r="G15" s="13">
        <v>450</v>
      </c>
      <c r="H15" s="23"/>
    </row>
    <row r="16" spans="2:8" ht="18.600000000000001" x14ac:dyDescent="0.3">
      <c r="B16" s="12">
        <v>14</v>
      </c>
      <c r="C16" s="18" t="s">
        <v>14</v>
      </c>
      <c r="D16" s="13"/>
      <c r="E16" s="13"/>
      <c r="F16" s="13" t="s">
        <v>7</v>
      </c>
      <c r="G16" s="13">
        <v>1275</v>
      </c>
      <c r="H16" s="23"/>
    </row>
    <row r="17" spans="2:8" ht="18.600000000000001" x14ac:dyDescent="0.3">
      <c r="B17" s="12">
        <v>15</v>
      </c>
      <c r="C17" s="18" t="s">
        <v>15</v>
      </c>
      <c r="D17" s="13"/>
      <c r="E17" s="13"/>
      <c r="F17" s="13" t="s">
        <v>7</v>
      </c>
      <c r="G17" s="13">
        <v>25</v>
      </c>
      <c r="H17" s="23"/>
    </row>
    <row r="18" spans="2:8" ht="37.200000000000003" x14ac:dyDescent="0.3">
      <c r="B18" s="12">
        <v>16</v>
      </c>
      <c r="C18" s="18" t="s">
        <v>16</v>
      </c>
      <c r="D18" s="13"/>
      <c r="E18" s="13"/>
      <c r="F18" s="13" t="s">
        <v>7</v>
      </c>
      <c r="G18" s="13">
        <v>18</v>
      </c>
      <c r="H18" s="21" t="s">
        <v>27</v>
      </c>
    </row>
    <row r="19" spans="2:8" ht="37.200000000000003" x14ac:dyDescent="0.3">
      <c r="B19" s="12">
        <v>17</v>
      </c>
      <c r="C19" s="18" t="s">
        <v>17</v>
      </c>
      <c r="D19" s="13"/>
      <c r="E19" s="13"/>
      <c r="F19" s="13" t="s">
        <v>7</v>
      </c>
      <c r="G19" s="13">
        <f>G16+G15-G20-G17</f>
        <v>1504</v>
      </c>
      <c r="H19" s="23"/>
    </row>
    <row r="20" spans="2:8" ht="18.600000000000001" x14ac:dyDescent="0.3">
      <c r="B20" s="12">
        <v>18</v>
      </c>
      <c r="C20" s="18" t="s">
        <v>18</v>
      </c>
      <c r="D20" s="13"/>
      <c r="E20" s="13"/>
      <c r="F20" s="13" t="s">
        <v>7</v>
      </c>
      <c r="G20" s="13">
        <f>28+150+18</f>
        <v>196</v>
      </c>
      <c r="H20" s="23"/>
    </row>
    <row r="21" spans="2:8" ht="18.600000000000001" x14ac:dyDescent="0.3">
      <c r="B21" s="12">
        <v>19</v>
      </c>
      <c r="C21" s="17" t="s">
        <v>29</v>
      </c>
      <c r="D21" s="13" t="s">
        <v>28</v>
      </c>
      <c r="E21" s="13"/>
      <c r="F21" s="13" t="s">
        <v>9</v>
      </c>
      <c r="G21" s="13">
        <f>(0.4*0.4*1)*8</f>
        <v>1.2800000000000002</v>
      </c>
      <c r="H21" s="23"/>
    </row>
    <row r="22" spans="2:8" ht="19.2" thickBot="1" x14ac:dyDescent="0.35">
      <c r="B22" s="14">
        <v>20</v>
      </c>
      <c r="C22" s="19" t="s">
        <v>30</v>
      </c>
      <c r="D22" s="15"/>
      <c r="E22" s="15"/>
      <c r="F22" s="15" t="s">
        <v>9</v>
      </c>
      <c r="G22" s="15">
        <f>G21</f>
        <v>1.2800000000000002</v>
      </c>
      <c r="H22" s="24"/>
    </row>
    <row r="23" spans="2:8" ht="18.600000000000001" x14ac:dyDescent="0.4">
      <c r="C23" s="5"/>
    </row>
    <row r="24" spans="2:8" ht="18.600000000000001" x14ac:dyDescent="0.4">
      <c r="C24" s="5"/>
    </row>
    <row r="25" spans="2:8" ht="18.600000000000001" x14ac:dyDescent="0.4">
      <c r="C25" s="5"/>
    </row>
    <row r="26" spans="2:8" ht="18.600000000000001" x14ac:dyDescent="0.4">
      <c r="C26" s="5"/>
    </row>
    <row r="27" spans="2:8" ht="18.600000000000001" x14ac:dyDescent="0.4">
      <c r="C27" s="5"/>
    </row>
  </sheetData>
  <mergeCells count="1">
    <mergeCell ref="C1:G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2023-10-03T05:45:18Z</dcterms:modified>
</cp:coreProperties>
</file>