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koberidze\Downloads\"/>
    </mc:Choice>
  </mc:AlternateContent>
  <bookViews>
    <workbookView xWindow="0" yWindow="0" windowWidth="19200" windowHeight="6930"/>
  </bookViews>
  <sheets>
    <sheet name="დიდუბე-ჩუღურეთი -სატენდერო" sheetId="2" r:id="rId1"/>
    <sheet name="ვაკე-საბურთალო-სატენდერო" sheetId="1" r:id="rId2"/>
  </sheets>
  <definedNames>
    <definedName name="_xlnm._FilterDatabase" localSheetId="1" hidden="1">'ვაკე-საბურთალო-სატენდერო'!$A$3:$E$39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" l="1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1" i="1" s="1"/>
  <c r="F31" i="2" l="1"/>
  <c r="F32" i="2" s="1"/>
  <c r="F33" i="2" s="1"/>
  <c r="F32" i="1"/>
  <c r="F33" i="1" s="1"/>
  <c r="F34" i="2" l="1"/>
  <c r="F35" i="2" s="1"/>
  <c r="F34" i="1"/>
  <c r="F35" i="1" s="1"/>
  <c r="F36" i="2" l="1"/>
  <c r="F37" i="2" s="1"/>
  <c r="F36" i="1"/>
  <c r="F37" i="1" s="1"/>
  <c r="F38" i="2" l="1"/>
  <c r="F39" i="2" s="1"/>
  <c r="F38" i="1"/>
  <c r="F39" i="1" s="1"/>
</calcChain>
</file>

<file path=xl/sharedStrings.xml><?xml version="1.0" encoding="utf-8"?>
<sst xmlns="http://schemas.openxmlformats.org/spreadsheetml/2006/main" count="142" uniqueCount="46">
  <si>
    <t>N</t>
  </si>
  <si>
    <t>სამუშაოს დასახელება</t>
  </si>
  <si>
    <t>განზ. ერთ</t>
  </si>
  <si>
    <t>საორიენტაციო რაოდენობა</t>
  </si>
  <si>
    <t>ერთეულის ფასი</t>
  </si>
  <si>
    <t>ჯამი</t>
  </si>
  <si>
    <t>დაზიანებული ა/ბეტონის საფარის ფრეზირება (საშუალო სისქით 5 -10 სმ-მდე) და დასაწყობება 15 კმ შემდგომი გამოყენებისათვის</t>
  </si>
  <si>
    <t>დაზიანებული ა/ბეტონის საფარის მოხსნა პნევმატური ჩაქუჩებით და დატვირთვა ავტოთვითმცლელზე</t>
  </si>
  <si>
    <t>დაზიანებული ა/ბეტონის საფარის მოხსნა მექანიზმებით და დატვირთვა ავტოთვითმცლელზე</t>
  </si>
  <si>
    <t>IV კატ. გრუნტის (ან ნაშალი მასალის) დამუშავება მექანიზმებით და დატვირტვა ავტოთვითმცლელზე</t>
  </si>
  <si>
    <t>IV კატ. გრუნტის დამუშავება ხელით და დატვირთვა ავტოთვითმცლელზე</t>
  </si>
  <si>
    <t>IV კატ. გრუნტის ან სამშენებლო ნარჩენების გატანა 20 კმ</t>
  </si>
  <si>
    <t>ნაწიბურების დამუშავება ხერხით</t>
  </si>
  <si>
    <t>გ/მ</t>
  </si>
  <si>
    <t xml:space="preserve">არსებული ბორდიურების (ბაზალტი) დემონტაჟი და მონტაჟი ბეტონის (არანაკლებ B-10) საფუძველზე </t>
  </si>
  <si>
    <t xml:space="preserve">ბეტონის (არანაკლებ B-22,5) ახალი ბორდიურის   (15X30) მოწყობა ბეტონის (არანაკლებ B-10) საფუძველზე. </t>
  </si>
  <si>
    <t xml:space="preserve">ბეტონის (არანაკლებ B-22,5)  ახალი ბორდიურის (10X20) მოწყობა ბეტონის საფუძველზე (არანაკლებ B-10) . </t>
  </si>
  <si>
    <t>საფუძვლის ქვედა ფენის მოწყობა ქვიშა-ხრეშოვანი ნარევით, დატკეპნით ფრ. მაქს. ზომა 0-70მმ  0-120 მმ.</t>
  </si>
  <si>
    <t>საფუძვლის ზედა ფენის მოწყობა ფრ. ღორღით 0-40, დატკეპნით</t>
  </si>
  <si>
    <t>თხევადი ბიტუმის ან ბიტუმის ემულსიის მოსხმა საფუძვლის ზედა ფენაზე (0,7ლ/მ2-ზე)</t>
  </si>
  <si>
    <t>ლ</t>
  </si>
  <si>
    <t xml:space="preserve">საფარის ქვედა ფენის დამუშავება 60%-იანი ბიტუმის ემულსიის მთელ ფართზე მოსხმით (0.35 ლ/მ2-ზე) </t>
  </si>
  <si>
    <t>შემასწორებელი ფენის მოწყობა წვრილმარცვლოვანი ცხელი ა/ბეტონით სისქით 2სმ</t>
  </si>
  <si>
    <t>საფარის ქვედა ფენის მოწყობა მსხვილმარცვლოვანი ფოროვანი ცხელი ა/ბეტონით სისქით 7 სმ</t>
  </si>
  <si>
    <t>საფარის ქვედა ფენის მოწყობა მსხვილმარცვლოვანი ფოროვანი ცხელი ა/ბეტონით სისქით 6 სმ</t>
  </si>
  <si>
    <t>არსებული საკომუნიკაციო ჭების მოყვანა გზის ნიშნულზე ბეტონის (ბეტონის შრობის დამაჩქრებელი ქიმიური დანამატის გამოყენებით) საფუძველზე</t>
  </si>
  <si>
    <t>ც</t>
  </si>
  <si>
    <t>საფარის ზედა ფენის მოწყობა წვრილმარცვლოვანი ცხელი ა/ბეტონით სისქით 4 სმ</t>
  </si>
  <si>
    <t>საფარის ზედა ფენის მოწყობა წვრილმარცვლოვანი ცხელი ა/ბეტონით სისქით 5 სმ</t>
  </si>
  <si>
    <t>ბაზალტის ფილების ქვეშ ბეტონის საფარის 10სმ მოწყობა B-15 მ200</t>
  </si>
  <si>
    <t>ბაზალტის ფილის საფარის მოხსნა გვერდზე დაწყობა</t>
  </si>
  <si>
    <t>ბეტონის საფარის მოხსნა სისქით 10 სმ სანგრევი ჩაქუჩით</t>
  </si>
  <si>
    <t>დემონტირებული არსებული ბაზალტის ფილის მონტაჟი</t>
  </si>
  <si>
    <t>ქვაფენილის მოწყობა რიყის ახალი ქვით</t>
  </si>
  <si>
    <t>ქვაფენილის მოწყობა ბაზალტის ახალი ძელაკით</t>
  </si>
  <si>
    <t>ბეტონის (B-25) საფარის მოწყობა სავალ ნაწილზე სისქით 20 სმ</t>
  </si>
  <si>
    <t>სულ</t>
  </si>
  <si>
    <t xml:space="preserve">ზედნადები ხარჯები </t>
  </si>
  <si>
    <t>გეგმიური მოგება</t>
  </si>
  <si>
    <t>დროებითი  შენობა–ნაგებობები                                                                                                                    (ГСН-81-05-01-2001,  СНиП  4.09-91) 1,5%</t>
  </si>
  <si>
    <t xml:space="preserve">დ.ღ.გ. </t>
  </si>
  <si>
    <t xml:space="preserve"> შპს ""-ს დირექტორი                                                                </t>
  </si>
  <si>
    <r>
      <t>მ</t>
    </r>
    <r>
      <rPr>
        <vertAlign val="superscript"/>
        <sz val="10"/>
        <color theme="1"/>
        <rFont val="Sylfaen"/>
        <family val="1"/>
      </rPr>
      <t>2</t>
    </r>
  </si>
  <si>
    <r>
      <t>მ</t>
    </r>
    <r>
      <rPr>
        <vertAlign val="superscript"/>
        <sz val="10"/>
        <color theme="1"/>
        <rFont val="Sylfaen"/>
        <family val="1"/>
      </rPr>
      <t>3</t>
    </r>
  </si>
  <si>
    <t>ქ. თბილისი დიდუბე-ჩუღურეთი რაიონში გზების აღდგენა-რეაბილიტაციის სამუშაოები ( ლოტი N 1)</t>
  </si>
  <si>
    <t>ქ. თბილისი ვაკე-საბურთალოს რაიონში გზების აღდგენა-რეაბილიტაციის სამუშაოები (ლოტი N2)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</si>
</sst>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2"/>
      <name val="Sylfaen"/>
      <family val="1"/>
    </font>
    <font>
      <sz val="10"/>
      <name val="Arial Cyr"/>
      <charset val="204"/>
    </font>
    <font>
      <b/>
      <sz val="12"/>
      <name val="Sylfaen"/>
      <family val="1"/>
    </font>
    <font>
      <sz val="11"/>
      <color theme="1"/>
      <name val="Calibri"/>
      <family val="2"/>
      <charset val="1"/>
      <scheme val="minor"/>
    </font>
    <font>
      <b/>
      <i/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vertAlign val="superscript"/>
      <sz val="10"/>
      <color theme="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0"/>
      <color indexed="8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7" fillId="0" borderId="0"/>
  </cellStyleXfs>
  <cellXfs count="70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2" borderId="6" xfId="0" applyFont="1" applyFill="1" applyBorder="1" applyAlignment="1">
      <alignment horizontal="center" vertical="center"/>
    </xf>
    <xf numFmtId="4" fontId="3" fillId="0" borderId="0" xfId="0" applyNumberFormat="1" applyFont="1" applyAlignment="1"/>
    <xf numFmtId="0" fontId="4" fillId="2" borderId="0" xfId="2" applyFont="1" applyFill="1" applyAlignment="1">
      <alignment vertical="center"/>
    </xf>
    <xf numFmtId="43" fontId="4" fillId="2" borderId="0" xfId="2" applyNumberFormat="1" applyFont="1" applyFill="1" applyAlignment="1">
      <alignment vertical="center"/>
    </xf>
    <xf numFmtId="0" fontId="3" fillId="0" borderId="0" xfId="1" applyNumberFormat="1" applyFont="1" applyAlignment="1"/>
    <xf numFmtId="0" fontId="10" fillId="0" borderId="0" xfId="0" applyFont="1" applyAlignment="1">
      <alignment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/>
    </xf>
    <xf numFmtId="43" fontId="10" fillId="2" borderId="6" xfId="1" applyFont="1" applyFill="1" applyBorder="1" applyAlignment="1">
      <alignment horizontal="center" vertical="center"/>
    </xf>
    <xf numFmtId="43" fontId="12" fillId="2" borderId="6" xfId="1" applyFont="1" applyFill="1" applyBorder="1" applyAlignment="1">
      <alignment horizontal="center" vertical="center"/>
    </xf>
    <xf numFmtId="43" fontId="12" fillId="0" borderId="6" xfId="1" applyFont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/>
    </xf>
    <xf numFmtId="4" fontId="9" fillId="2" borderId="9" xfId="0" applyNumberFormat="1" applyFont="1" applyFill="1" applyBorder="1" applyAlignment="1">
      <alignment horizontal="center" vertical="center"/>
    </xf>
    <xf numFmtId="4" fontId="10" fillId="2" borderId="10" xfId="0" applyNumberFormat="1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vertical="center" wrapText="1"/>
    </xf>
    <xf numFmtId="9" fontId="12" fillId="2" borderId="9" xfId="2" applyNumberFormat="1" applyFont="1" applyFill="1" applyBorder="1" applyAlignment="1">
      <alignment horizontal="center" vertical="center"/>
    </xf>
    <xf numFmtId="0" fontId="13" fillId="2" borderId="9" xfId="2" applyFont="1" applyFill="1" applyBorder="1" applyAlignment="1">
      <alignment horizontal="center" vertical="center"/>
    </xf>
    <xf numFmtId="43" fontId="12" fillId="2" borderId="10" xfId="1" applyFont="1" applyFill="1" applyBorder="1" applyAlignment="1">
      <alignment horizontal="center" vertical="center"/>
    </xf>
    <xf numFmtId="0" fontId="13" fillId="2" borderId="12" xfId="2" applyFont="1" applyFill="1" applyBorder="1" applyAlignment="1">
      <alignment vertical="center" wrapText="1"/>
    </xf>
    <xf numFmtId="0" fontId="13" fillId="2" borderId="12" xfId="2" applyFont="1" applyFill="1" applyBorder="1" applyAlignment="1">
      <alignment horizontal="center" vertical="center"/>
    </xf>
    <xf numFmtId="43" fontId="13" fillId="2" borderId="13" xfId="1" applyFont="1" applyFill="1" applyBorder="1" applyAlignment="1">
      <alignment horizontal="center" vertical="center"/>
    </xf>
    <xf numFmtId="0" fontId="14" fillId="2" borderId="6" xfId="3" applyFont="1" applyFill="1" applyBorder="1" applyAlignment="1">
      <alignment horizontal="left" vertical="center" wrapText="1"/>
    </xf>
    <xf numFmtId="164" fontId="12" fillId="2" borderId="12" xfId="2" applyNumberFormat="1" applyFont="1" applyFill="1" applyBorder="1" applyAlignment="1">
      <alignment horizontal="center" vertical="center"/>
    </xf>
    <xf numFmtId="165" fontId="12" fillId="2" borderId="13" xfId="1" applyNumberFormat="1" applyFont="1" applyFill="1" applyBorder="1" applyAlignment="1">
      <alignment horizontal="right" vertical="center"/>
    </xf>
    <xf numFmtId="165" fontId="13" fillId="2" borderId="13" xfId="1" applyNumberFormat="1" applyFont="1" applyFill="1" applyBorder="1" applyAlignment="1">
      <alignment horizontal="right" vertical="center"/>
    </xf>
    <xf numFmtId="0" fontId="12" fillId="2" borderId="12" xfId="2" applyFont="1" applyFill="1" applyBorder="1" applyAlignment="1">
      <alignment vertical="center" wrapText="1"/>
    </xf>
    <xf numFmtId="9" fontId="12" fillId="2" borderId="12" xfId="2" applyNumberFormat="1" applyFont="1" applyFill="1" applyBorder="1" applyAlignment="1">
      <alignment horizontal="center" vertical="center"/>
    </xf>
    <xf numFmtId="43" fontId="12" fillId="2" borderId="13" xfId="1" applyNumberFormat="1" applyFont="1" applyFill="1" applyBorder="1" applyAlignment="1">
      <alignment horizontal="right" vertical="center"/>
    </xf>
    <xf numFmtId="0" fontId="13" fillId="2" borderId="9" xfId="2" applyFont="1" applyFill="1" applyBorder="1" applyAlignment="1">
      <alignment vertical="center" wrapText="1"/>
    </xf>
    <xf numFmtId="165" fontId="13" fillId="2" borderId="10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top" wrapText="1"/>
    </xf>
    <xf numFmtId="0" fontId="10" fillId="0" borderId="0" xfId="0" applyFont="1" applyAlignment="1"/>
    <xf numFmtId="43" fontId="10" fillId="0" borderId="0" xfId="1" applyFont="1" applyAlignment="1"/>
    <xf numFmtId="0" fontId="8" fillId="2" borderId="6" xfId="0" applyFont="1" applyFill="1" applyBorder="1" applyAlignment="1">
      <alignment vertical="top" wrapText="1"/>
    </xf>
    <xf numFmtId="0" fontId="9" fillId="2" borderId="6" xfId="0" applyFont="1" applyFill="1" applyBorder="1" applyAlignment="1">
      <alignment horizontal="center" vertical="top" wrapText="1"/>
    </xf>
    <xf numFmtId="4" fontId="9" fillId="2" borderId="6" xfId="0" applyNumberFormat="1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left" vertical="center" wrapText="1"/>
    </xf>
    <xf numFmtId="43" fontId="9" fillId="2" borderId="6" xfId="1" applyFont="1" applyFill="1" applyBorder="1" applyAlignment="1">
      <alignment horizontal="center" vertical="center"/>
    </xf>
    <xf numFmtId="4" fontId="9" fillId="2" borderId="6" xfId="0" applyNumberFormat="1" applyFont="1" applyFill="1" applyBorder="1" applyAlignment="1">
      <alignment horizontal="center" vertical="center"/>
    </xf>
    <xf numFmtId="4" fontId="10" fillId="2" borderId="6" xfId="0" applyNumberFormat="1" applyFont="1" applyFill="1" applyBorder="1" applyAlignment="1">
      <alignment horizontal="center" vertical="center"/>
    </xf>
    <xf numFmtId="49" fontId="6" fillId="2" borderId="6" xfId="2" applyNumberFormat="1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vertical="center" wrapText="1"/>
    </xf>
    <xf numFmtId="9" fontId="12" fillId="2" borderId="6" xfId="2" applyNumberFormat="1" applyFont="1" applyFill="1" applyBorder="1" applyAlignment="1">
      <alignment horizontal="center" vertical="center"/>
    </xf>
    <xf numFmtId="43" fontId="13" fillId="2" borderId="6" xfId="1" applyFont="1" applyFill="1" applyBorder="1" applyAlignment="1">
      <alignment horizontal="center" vertical="center"/>
    </xf>
    <xf numFmtId="0" fontId="13" fillId="2" borderId="6" xfId="2" applyFont="1" applyFill="1" applyBorder="1" applyAlignment="1">
      <alignment horizontal="center" vertical="center"/>
    </xf>
    <xf numFmtId="0" fontId="13" fillId="2" borderId="6" xfId="2" applyFont="1" applyFill="1" applyBorder="1" applyAlignment="1">
      <alignment vertical="center" wrapText="1"/>
    </xf>
    <xf numFmtId="164" fontId="12" fillId="2" borderId="6" xfId="2" applyNumberFormat="1" applyFont="1" applyFill="1" applyBorder="1" applyAlignment="1">
      <alignment horizontal="center" vertical="center"/>
    </xf>
    <xf numFmtId="165" fontId="12" fillId="2" borderId="6" xfId="1" applyNumberFormat="1" applyFont="1" applyFill="1" applyBorder="1" applyAlignment="1">
      <alignment horizontal="right" vertical="center"/>
    </xf>
    <xf numFmtId="165" fontId="13" fillId="2" borderId="6" xfId="1" applyNumberFormat="1" applyFont="1" applyFill="1" applyBorder="1" applyAlignment="1">
      <alignment horizontal="right" vertical="center"/>
    </xf>
    <xf numFmtId="43" fontId="12" fillId="2" borderId="6" xfId="1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1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49" fontId="10" fillId="2" borderId="6" xfId="1" applyNumberFormat="1" applyFont="1" applyFill="1" applyBorder="1" applyAlignment="1">
      <alignment horizontal="center" vertical="center"/>
    </xf>
    <xf numFmtId="43" fontId="10" fillId="2" borderId="7" xfId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9" fillId="2" borderId="9" xfId="1" applyNumberFormat="1" applyFont="1" applyFill="1" applyBorder="1" applyAlignment="1">
      <alignment horizontal="center" vertical="center"/>
    </xf>
    <xf numFmtId="49" fontId="13" fillId="2" borderId="8" xfId="2" applyNumberFormat="1" applyFont="1" applyFill="1" applyBorder="1" applyAlignment="1">
      <alignment horizontal="center" vertical="center"/>
    </xf>
    <xf numFmtId="0" fontId="13" fillId="2" borderId="9" xfId="1" applyNumberFormat="1" applyFont="1" applyFill="1" applyBorder="1" applyAlignment="1">
      <alignment horizontal="center" vertical="center"/>
    </xf>
    <xf numFmtId="49" fontId="13" fillId="2" borderId="11" xfId="2" applyNumberFormat="1" applyFont="1" applyFill="1" applyBorder="1" applyAlignment="1">
      <alignment horizontal="center" vertical="center"/>
    </xf>
    <xf numFmtId="0" fontId="13" fillId="2" borderId="12" xfId="1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2"/>
  <sheetViews>
    <sheetView tabSelected="1" zoomScaleNormal="100" workbookViewId="0">
      <selection activeCell="H17" sqref="H17"/>
    </sheetView>
  </sheetViews>
  <sheetFormatPr defaultColWidth="9.1796875" defaultRowHeight="14.5" x14ac:dyDescent="0.35"/>
  <cols>
    <col min="1" max="1" width="3.54296875" style="1" bestFit="1" customWidth="1"/>
    <col min="2" max="2" width="57.26953125" style="8" customWidth="1"/>
    <col min="3" max="3" width="12.7265625" style="35" bestFit="1" customWidth="1"/>
    <col min="4" max="4" width="12.6328125" style="36" customWidth="1"/>
    <col min="5" max="5" width="13.453125" style="35" customWidth="1"/>
    <col min="6" max="6" width="14.54296875" style="35" customWidth="1"/>
    <col min="7" max="16384" width="9.1796875" style="1"/>
  </cols>
  <sheetData>
    <row r="2" spans="1:6" ht="36.5" customHeight="1" x14ac:dyDescent="0.35">
      <c r="A2" s="68" t="s">
        <v>44</v>
      </c>
      <c r="B2" s="68"/>
      <c r="C2" s="68"/>
      <c r="D2" s="68"/>
      <c r="E2" s="68"/>
      <c r="F2" s="68"/>
    </row>
    <row r="3" spans="1:6" s="8" customFormat="1" ht="41" customHeight="1" x14ac:dyDescent="0.35">
      <c r="A3" s="37" t="s">
        <v>0</v>
      </c>
      <c r="B3" s="38" t="s">
        <v>1</v>
      </c>
      <c r="C3" s="38" t="s">
        <v>2</v>
      </c>
      <c r="D3" s="38" t="s">
        <v>3</v>
      </c>
      <c r="E3" s="39" t="s">
        <v>4</v>
      </c>
      <c r="F3" s="39" t="s">
        <v>5</v>
      </c>
    </row>
    <row r="4" spans="1:6" ht="27" x14ac:dyDescent="0.35">
      <c r="A4" s="3">
        <v>1</v>
      </c>
      <c r="B4" s="9" t="s">
        <v>6</v>
      </c>
      <c r="C4" s="10" t="s">
        <v>42</v>
      </c>
      <c r="D4" s="11">
        <v>1227.634</v>
      </c>
      <c r="E4" s="11"/>
      <c r="F4" s="11">
        <f>D4*E4</f>
        <v>0</v>
      </c>
    </row>
    <row r="5" spans="1:6" ht="33.75" customHeight="1" x14ac:dyDescent="0.35">
      <c r="A5" s="3">
        <v>2</v>
      </c>
      <c r="B5" s="9" t="s">
        <v>7</v>
      </c>
      <c r="C5" s="10" t="s">
        <v>43</v>
      </c>
      <c r="D5" s="11">
        <v>40</v>
      </c>
      <c r="E5" s="11"/>
      <c r="F5" s="11">
        <f t="shared" ref="F5:F30" si="0">D5*E5</f>
        <v>0</v>
      </c>
    </row>
    <row r="6" spans="1:6" ht="27" x14ac:dyDescent="0.35">
      <c r="A6" s="3">
        <v>3</v>
      </c>
      <c r="B6" s="9" t="s">
        <v>8</v>
      </c>
      <c r="C6" s="10" t="s">
        <v>43</v>
      </c>
      <c r="D6" s="11">
        <v>60</v>
      </c>
      <c r="E6" s="11"/>
      <c r="F6" s="11">
        <f t="shared" si="0"/>
        <v>0</v>
      </c>
    </row>
    <row r="7" spans="1:6" ht="27" x14ac:dyDescent="0.35">
      <c r="A7" s="3">
        <v>4</v>
      </c>
      <c r="B7" s="9" t="s">
        <v>9</v>
      </c>
      <c r="C7" s="10" t="s">
        <v>43</v>
      </c>
      <c r="D7" s="11">
        <v>700</v>
      </c>
      <c r="E7" s="11"/>
      <c r="F7" s="11">
        <f t="shared" si="0"/>
        <v>0</v>
      </c>
    </row>
    <row r="8" spans="1:6" ht="27" x14ac:dyDescent="0.35">
      <c r="A8" s="3">
        <v>5</v>
      </c>
      <c r="B8" s="9" t="s">
        <v>10</v>
      </c>
      <c r="C8" s="10" t="s">
        <v>43</v>
      </c>
      <c r="D8" s="11">
        <v>80</v>
      </c>
      <c r="E8" s="11"/>
      <c r="F8" s="11">
        <f t="shared" si="0"/>
        <v>0</v>
      </c>
    </row>
    <row r="9" spans="1:6" ht="15.5" x14ac:dyDescent="0.35">
      <c r="A9" s="3">
        <v>6</v>
      </c>
      <c r="B9" s="9" t="s">
        <v>11</v>
      </c>
      <c r="C9" s="10" t="s">
        <v>43</v>
      </c>
      <c r="D9" s="11">
        <v>80</v>
      </c>
      <c r="E9" s="11"/>
      <c r="F9" s="11">
        <f t="shared" si="0"/>
        <v>0</v>
      </c>
    </row>
    <row r="10" spans="1:6" x14ac:dyDescent="0.35">
      <c r="A10" s="3">
        <v>7</v>
      </c>
      <c r="B10" s="9" t="s">
        <v>12</v>
      </c>
      <c r="C10" s="10" t="s">
        <v>13</v>
      </c>
      <c r="D10" s="11">
        <v>200</v>
      </c>
      <c r="E10" s="11"/>
      <c r="F10" s="11">
        <f t="shared" si="0"/>
        <v>0</v>
      </c>
    </row>
    <row r="11" spans="1:6" ht="27" x14ac:dyDescent="0.35">
      <c r="A11" s="3">
        <v>8</v>
      </c>
      <c r="B11" s="9" t="s">
        <v>14</v>
      </c>
      <c r="C11" s="10" t="s">
        <v>13</v>
      </c>
      <c r="D11" s="11">
        <v>60</v>
      </c>
      <c r="E11" s="11"/>
      <c r="F11" s="11">
        <f t="shared" si="0"/>
        <v>0</v>
      </c>
    </row>
    <row r="12" spans="1:6" ht="27" x14ac:dyDescent="0.35">
      <c r="A12" s="3">
        <v>9</v>
      </c>
      <c r="B12" s="9" t="s">
        <v>15</v>
      </c>
      <c r="C12" s="10" t="s">
        <v>13</v>
      </c>
      <c r="D12" s="11">
        <v>60</v>
      </c>
      <c r="E12" s="11"/>
      <c r="F12" s="11">
        <f t="shared" si="0"/>
        <v>0</v>
      </c>
    </row>
    <row r="13" spans="1:6" ht="27" x14ac:dyDescent="0.35">
      <c r="A13" s="3">
        <v>10</v>
      </c>
      <c r="B13" s="9" t="s">
        <v>16</v>
      </c>
      <c r="C13" s="10" t="s">
        <v>13</v>
      </c>
      <c r="D13" s="11">
        <v>60</v>
      </c>
      <c r="E13" s="11"/>
      <c r="F13" s="11">
        <f t="shared" si="0"/>
        <v>0</v>
      </c>
    </row>
    <row r="14" spans="1:6" ht="27" x14ac:dyDescent="0.35">
      <c r="A14" s="3">
        <v>11</v>
      </c>
      <c r="B14" s="9" t="s">
        <v>17</v>
      </c>
      <c r="C14" s="10" t="s">
        <v>43</v>
      </c>
      <c r="D14" s="11">
        <v>500</v>
      </c>
      <c r="E14" s="12"/>
      <c r="F14" s="11">
        <f t="shared" si="0"/>
        <v>0</v>
      </c>
    </row>
    <row r="15" spans="1:6" ht="15.5" x14ac:dyDescent="0.35">
      <c r="A15" s="3">
        <v>12</v>
      </c>
      <c r="B15" s="9" t="s">
        <v>18</v>
      </c>
      <c r="C15" s="10" t="s">
        <v>43</v>
      </c>
      <c r="D15" s="11">
        <v>870</v>
      </c>
      <c r="E15" s="12"/>
      <c r="F15" s="11">
        <f t="shared" si="0"/>
        <v>0</v>
      </c>
    </row>
    <row r="16" spans="1:6" ht="27" x14ac:dyDescent="0.35">
      <c r="A16" s="3">
        <v>13</v>
      </c>
      <c r="B16" s="9" t="s">
        <v>19</v>
      </c>
      <c r="C16" s="10" t="s">
        <v>20</v>
      </c>
      <c r="D16" s="11">
        <v>8.120000000000001</v>
      </c>
      <c r="E16" s="11"/>
      <c r="F16" s="11">
        <f t="shared" si="0"/>
        <v>0</v>
      </c>
    </row>
    <row r="17" spans="1:18" ht="27" x14ac:dyDescent="0.35">
      <c r="A17" s="3">
        <v>14</v>
      </c>
      <c r="B17" s="9" t="s">
        <v>21</v>
      </c>
      <c r="C17" s="10" t="s">
        <v>20</v>
      </c>
      <c r="D17" s="11">
        <v>9</v>
      </c>
      <c r="E17" s="11"/>
      <c r="F17" s="11">
        <f t="shared" si="0"/>
        <v>0</v>
      </c>
    </row>
    <row r="18" spans="1:18" ht="27" x14ac:dyDescent="0.35">
      <c r="A18" s="3">
        <v>15</v>
      </c>
      <c r="B18" s="9" t="s">
        <v>22</v>
      </c>
      <c r="C18" s="10" t="s">
        <v>42</v>
      </c>
      <c r="D18" s="11">
        <v>4000</v>
      </c>
      <c r="E18" s="11"/>
      <c r="F18" s="11">
        <f t="shared" si="0"/>
        <v>0</v>
      </c>
    </row>
    <row r="19" spans="1:18" ht="27" x14ac:dyDescent="0.35">
      <c r="A19" s="3">
        <v>16</v>
      </c>
      <c r="B19" s="9" t="s">
        <v>23</v>
      </c>
      <c r="C19" s="10" t="s">
        <v>42</v>
      </c>
      <c r="D19" s="11">
        <v>320</v>
      </c>
      <c r="E19" s="11"/>
      <c r="F19" s="11">
        <f t="shared" si="0"/>
        <v>0</v>
      </c>
    </row>
    <row r="20" spans="1:18" ht="27" x14ac:dyDescent="0.35">
      <c r="A20" s="3">
        <v>17</v>
      </c>
      <c r="B20" s="9" t="s">
        <v>24</v>
      </c>
      <c r="C20" s="10" t="s">
        <v>42</v>
      </c>
      <c r="D20" s="11">
        <v>5000</v>
      </c>
      <c r="E20" s="11"/>
      <c r="F20" s="11">
        <f t="shared" si="0"/>
        <v>0</v>
      </c>
    </row>
    <row r="21" spans="1:18" ht="40.5" x14ac:dyDescent="0.35">
      <c r="A21" s="3">
        <v>18</v>
      </c>
      <c r="B21" s="9" t="s">
        <v>25</v>
      </c>
      <c r="C21" s="10" t="s">
        <v>26</v>
      </c>
      <c r="D21" s="11">
        <v>70</v>
      </c>
      <c r="E21" s="11"/>
      <c r="F21" s="11">
        <f t="shared" si="0"/>
        <v>0</v>
      </c>
    </row>
    <row r="22" spans="1:18" ht="27" x14ac:dyDescent="0.35">
      <c r="A22" s="3">
        <v>19</v>
      </c>
      <c r="B22" s="9" t="s">
        <v>27</v>
      </c>
      <c r="C22" s="10" t="s">
        <v>42</v>
      </c>
      <c r="D22" s="11">
        <v>8180</v>
      </c>
      <c r="E22" s="11"/>
      <c r="F22" s="11">
        <f t="shared" si="0"/>
        <v>0</v>
      </c>
      <c r="G22" s="4"/>
    </row>
    <row r="23" spans="1:18" ht="27" x14ac:dyDescent="0.35">
      <c r="A23" s="3">
        <v>20</v>
      </c>
      <c r="B23" s="9" t="s">
        <v>28</v>
      </c>
      <c r="C23" s="10" t="s">
        <v>42</v>
      </c>
      <c r="D23" s="11">
        <v>3000</v>
      </c>
      <c r="E23" s="11"/>
      <c r="F23" s="11">
        <f t="shared" si="0"/>
        <v>0</v>
      </c>
    </row>
    <row r="24" spans="1:18" ht="27" x14ac:dyDescent="0.35">
      <c r="A24" s="3">
        <v>21</v>
      </c>
      <c r="B24" s="9" t="s">
        <v>29</v>
      </c>
      <c r="C24" s="10" t="s">
        <v>42</v>
      </c>
      <c r="D24" s="11">
        <v>40</v>
      </c>
      <c r="E24" s="13"/>
      <c r="F24" s="11">
        <f t="shared" si="0"/>
        <v>0</v>
      </c>
    </row>
    <row r="25" spans="1:18" ht="15.5" x14ac:dyDescent="0.35">
      <c r="A25" s="3">
        <v>22</v>
      </c>
      <c r="B25" s="9" t="s">
        <v>30</v>
      </c>
      <c r="C25" s="10" t="s">
        <v>42</v>
      </c>
      <c r="D25" s="11">
        <v>40</v>
      </c>
      <c r="E25" s="11"/>
      <c r="F25" s="11">
        <f t="shared" si="0"/>
        <v>0</v>
      </c>
    </row>
    <row r="26" spans="1:18" ht="15.5" x14ac:dyDescent="0.35">
      <c r="A26" s="3">
        <v>23</v>
      </c>
      <c r="B26" s="9" t="s">
        <v>31</v>
      </c>
      <c r="C26" s="10" t="s">
        <v>43</v>
      </c>
      <c r="D26" s="11">
        <v>19</v>
      </c>
      <c r="E26" s="11"/>
      <c r="F26" s="11">
        <f t="shared" si="0"/>
        <v>0</v>
      </c>
    </row>
    <row r="27" spans="1:18" ht="24" customHeight="1" x14ac:dyDescent="0.35">
      <c r="A27" s="3">
        <v>24</v>
      </c>
      <c r="B27" s="9" t="s">
        <v>32</v>
      </c>
      <c r="C27" s="10" t="s">
        <v>42</v>
      </c>
      <c r="D27" s="11">
        <v>40</v>
      </c>
      <c r="E27" s="11"/>
      <c r="F27" s="11">
        <f t="shared" si="0"/>
        <v>0</v>
      </c>
    </row>
    <row r="28" spans="1:18" ht="15.5" x14ac:dyDescent="0.35">
      <c r="A28" s="3">
        <v>25</v>
      </c>
      <c r="B28" s="9" t="s">
        <v>33</v>
      </c>
      <c r="C28" s="10" t="s">
        <v>42</v>
      </c>
      <c r="D28" s="11">
        <v>50</v>
      </c>
      <c r="E28" s="11"/>
      <c r="F28" s="11">
        <f t="shared" si="0"/>
        <v>0</v>
      </c>
    </row>
    <row r="29" spans="1:18" ht="15.5" x14ac:dyDescent="0.35">
      <c r="A29" s="3">
        <v>26</v>
      </c>
      <c r="B29" s="9" t="s">
        <v>34</v>
      </c>
      <c r="C29" s="10" t="s">
        <v>42</v>
      </c>
      <c r="D29" s="11">
        <v>50</v>
      </c>
      <c r="E29" s="11"/>
      <c r="F29" s="11">
        <f t="shared" si="0"/>
        <v>0</v>
      </c>
    </row>
    <row r="30" spans="1:18" ht="15.5" x14ac:dyDescent="0.35">
      <c r="A30" s="3">
        <v>27</v>
      </c>
      <c r="B30" s="9" t="s">
        <v>35</v>
      </c>
      <c r="C30" s="10" t="s">
        <v>42</v>
      </c>
      <c r="D30" s="11">
        <v>80</v>
      </c>
      <c r="E30" s="11"/>
      <c r="F30" s="11">
        <f t="shared" si="0"/>
        <v>0</v>
      </c>
    </row>
    <row r="31" spans="1:18" ht="20.25" customHeight="1" x14ac:dyDescent="0.35">
      <c r="A31" s="3"/>
      <c r="B31" s="40" t="s">
        <v>36</v>
      </c>
      <c r="C31" s="10"/>
      <c r="D31" s="41"/>
      <c r="E31" s="42"/>
      <c r="F31" s="43">
        <f>SUM(F4:F30)</f>
        <v>0</v>
      </c>
    </row>
    <row r="32" spans="1:18" s="5" customFormat="1" ht="27" customHeight="1" x14ac:dyDescent="0.35">
      <c r="A32" s="44"/>
      <c r="B32" s="45" t="s">
        <v>37</v>
      </c>
      <c r="C32" s="46">
        <v>0.1</v>
      </c>
      <c r="D32" s="47"/>
      <c r="E32" s="48"/>
      <c r="F32" s="12">
        <f>F31*C32</f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s="5" customFormat="1" ht="25.5" customHeight="1" x14ac:dyDescent="0.35">
      <c r="A33" s="44"/>
      <c r="B33" s="49" t="s">
        <v>36</v>
      </c>
      <c r="C33" s="48"/>
      <c r="D33" s="47"/>
      <c r="E33" s="48"/>
      <c r="F33" s="47">
        <f>SUM(F31:F32)</f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s="5" customFormat="1" ht="33" customHeight="1" x14ac:dyDescent="0.35">
      <c r="A34" s="44"/>
      <c r="B34" s="45" t="s">
        <v>38</v>
      </c>
      <c r="C34" s="46">
        <v>0.08</v>
      </c>
      <c r="D34" s="47"/>
      <c r="E34" s="48"/>
      <c r="F34" s="12">
        <f>F33*C34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s="5" customFormat="1" ht="24" customHeight="1" x14ac:dyDescent="0.35">
      <c r="A35" s="44"/>
      <c r="B35" s="49" t="s">
        <v>36</v>
      </c>
      <c r="C35" s="48"/>
      <c r="D35" s="47"/>
      <c r="E35" s="48"/>
      <c r="F35" s="47">
        <f>SUM(F33:F34)</f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s="5" customFormat="1" ht="43.5" customHeight="1" x14ac:dyDescent="0.35">
      <c r="A36" s="44"/>
      <c r="B36" s="25" t="s">
        <v>39</v>
      </c>
      <c r="C36" s="50">
        <v>1.4999999999999999E-2</v>
      </c>
      <c r="D36" s="47"/>
      <c r="E36" s="48"/>
      <c r="F36" s="51">
        <f>F35*C36</f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s="5" customFormat="1" ht="27" customHeight="1" x14ac:dyDescent="0.35">
      <c r="A37" s="44"/>
      <c r="B37" s="49" t="s">
        <v>36</v>
      </c>
      <c r="C37" s="48"/>
      <c r="D37" s="47"/>
      <c r="E37" s="48"/>
      <c r="F37" s="52">
        <f>SUM(F35:F36)</f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s="5" customFormat="1" ht="30" customHeight="1" x14ac:dyDescent="0.35">
      <c r="A38" s="44"/>
      <c r="B38" s="45" t="s">
        <v>40</v>
      </c>
      <c r="C38" s="46">
        <v>0.18</v>
      </c>
      <c r="D38" s="47"/>
      <c r="E38" s="48"/>
      <c r="F38" s="53">
        <f>F37*18%</f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s="5" customFormat="1" ht="27" customHeight="1" x14ac:dyDescent="0.35">
      <c r="A39" s="44"/>
      <c r="B39" s="49" t="s">
        <v>36</v>
      </c>
      <c r="C39" s="48"/>
      <c r="D39" s="47"/>
      <c r="E39" s="48"/>
      <c r="F39" s="52">
        <f>SUM(F37:F38)</f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1" spans="1:18" x14ac:dyDescent="0.35">
      <c r="B41" s="34" t="s">
        <v>41</v>
      </c>
      <c r="C41" s="34"/>
      <c r="D41" s="34"/>
      <c r="E41" s="34"/>
      <c r="F41" s="34"/>
    </row>
    <row r="42" spans="1:18" x14ac:dyDescent="0.35">
      <c r="B42" s="34"/>
      <c r="C42" s="34"/>
      <c r="D42" s="34"/>
      <c r="E42" s="34"/>
      <c r="F42" s="34"/>
    </row>
  </sheetData>
  <mergeCells count="1">
    <mergeCell ref="A2:F2"/>
  </mergeCells>
  <pageMargins left="0.7" right="0.7" top="0.75" bottom="0.75" header="0.3" footer="0.3"/>
  <pageSetup scale="6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2"/>
  <sheetViews>
    <sheetView topLeftCell="A7" zoomScaleNormal="100" workbookViewId="0">
      <selection activeCell="C18" sqref="C18"/>
    </sheetView>
  </sheetViews>
  <sheetFormatPr defaultColWidth="9.1796875" defaultRowHeight="14.5" x14ac:dyDescent="0.35"/>
  <cols>
    <col min="1" max="1" width="3.54296875" style="1" bestFit="1" customWidth="1"/>
    <col min="2" max="2" width="57.26953125" style="2" customWidth="1"/>
    <col min="3" max="3" width="13.1796875" style="1" customWidth="1"/>
    <col min="4" max="4" width="18.26953125" style="7" customWidth="1"/>
    <col min="5" max="5" width="14.453125" style="1" customWidth="1"/>
    <col min="6" max="6" width="16.81640625" style="1" bestFit="1" customWidth="1"/>
    <col min="7" max="16384" width="9.1796875" style="1"/>
  </cols>
  <sheetData>
    <row r="2" spans="1:6" ht="37.5" customHeight="1" thickBot="1" x14ac:dyDescent="0.4">
      <c r="A2" s="69" t="s">
        <v>45</v>
      </c>
      <c r="B2" s="69"/>
      <c r="C2" s="69"/>
      <c r="D2" s="69"/>
      <c r="E2" s="69"/>
      <c r="F2" s="69"/>
    </row>
    <row r="3" spans="1:6" s="2" customFormat="1" ht="27" x14ac:dyDescent="0.35">
      <c r="A3" s="54" t="s">
        <v>0</v>
      </c>
      <c r="B3" s="55" t="s">
        <v>1</v>
      </c>
      <c r="C3" s="55" t="s">
        <v>2</v>
      </c>
      <c r="D3" s="56" t="s">
        <v>3</v>
      </c>
      <c r="E3" s="57" t="s">
        <v>4</v>
      </c>
      <c r="F3" s="58" t="s">
        <v>5</v>
      </c>
    </row>
    <row r="4" spans="1:6" ht="27" x14ac:dyDescent="0.35">
      <c r="A4" s="59">
        <v>1</v>
      </c>
      <c r="B4" s="9" t="s">
        <v>6</v>
      </c>
      <c r="C4" s="10" t="s">
        <v>42</v>
      </c>
      <c r="D4" s="60">
        <v>4910.5360000000001</v>
      </c>
      <c r="E4" s="11"/>
      <c r="F4" s="61">
        <f>D4*E4</f>
        <v>0</v>
      </c>
    </row>
    <row r="5" spans="1:6" ht="33.75" customHeight="1" x14ac:dyDescent="0.35">
      <c r="A5" s="59">
        <v>2</v>
      </c>
      <c r="B5" s="9" t="s">
        <v>7</v>
      </c>
      <c r="C5" s="10" t="s">
        <v>43</v>
      </c>
      <c r="D5" s="60">
        <v>160</v>
      </c>
      <c r="E5" s="11"/>
      <c r="F5" s="61">
        <f t="shared" ref="F5:F30" si="0">D5*E5</f>
        <v>0</v>
      </c>
    </row>
    <row r="6" spans="1:6" ht="27" x14ac:dyDescent="0.35">
      <c r="A6" s="59">
        <v>3</v>
      </c>
      <c r="B6" s="9" t="s">
        <v>8</v>
      </c>
      <c r="C6" s="10" t="s">
        <v>43</v>
      </c>
      <c r="D6" s="60">
        <v>240</v>
      </c>
      <c r="E6" s="11"/>
      <c r="F6" s="61">
        <f t="shared" si="0"/>
        <v>0</v>
      </c>
    </row>
    <row r="7" spans="1:6" ht="27" x14ac:dyDescent="0.35">
      <c r="A7" s="59">
        <v>4</v>
      </c>
      <c r="B7" s="9" t="s">
        <v>9</v>
      </c>
      <c r="C7" s="10" t="s">
        <v>43</v>
      </c>
      <c r="D7" s="60">
        <v>2800</v>
      </c>
      <c r="E7" s="11"/>
      <c r="F7" s="61">
        <f t="shared" si="0"/>
        <v>0</v>
      </c>
    </row>
    <row r="8" spans="1:6" ht="27" x14ac:dyDescent="0.35">
      <c r="A8" s="59">
        <v>5</v>
      </c>
      <c r="B8" s="9" t="s">
        <v>10</v>
      </c>
      <c r="C8" s="10" t="s">
        <v>43</v>
      </c>
      <c r="D8" s="60">
        <v>320</v>
      </c>
      <c r="E8" s="11"/>
      <c r="F8" s="61">
        <f t="shared" si="0"/>
        <v>0</v>
      </c>
    </row>
    <row r="9" spans="1:6" ht="15.5" x14ac:dyDescent="0.35">
      <c r="A9" s="59">
        <v>6</v>
      </c>
      <c r="B9" s="9" t="s">
        <v>11</v>
      </c>
      <c r="C9" s="10" t="s">
        <v>43</v>
      </c>
      <c r="D9" s="60">
        <v>320</v>
      </c>
      <c r="E9" s="11"/>
      <c r="F9" s="61">
        <f t="shared" si="0"/>
        <v>0</v>
      </c>
    </row>
    <row r="10" spans="1:6" x14ac:dyDescent="0.35">
      <c r="A10" s="59">
        <v>7</v>
      </c>
      <c r="B10" s="9" t="s">
        <v>12</v>
      </c>
      <c r="C10" s="10" t="s">
        <v>13</v>
      </c>
      <c r="D10" s="60">
        <v>800</v>
      </c>
      <c r="E10" s="11"/>
      <c r="F10" s="61">
        <f t="shared" si="0"/>
        <v>0</v>
      </c>
    </row>
    <row r="11" spans="1:6" ht="27" x14ac:dyDescent="0.35">
      <c r="A11" s="59">
        <v>8</v>
      </c>
      <c r="B11" s="9" t="s">
        <v>14</v>
      </c>
      <c r="C11" s="10" t="s">
        <v>13</v>
      </c>
      <c r="D11" s="60">
        <v>240</v>
      </c>
      <c r="E11" s="11"/>
      <c r="F11" s="61">
        <f t="shared" si="0"/>
        <v>0</v>
      </c>
    </row>
    <row r="12" spans="1:6" ht="27" x14ac:dyDescent="0.35">
      <c r="A12" s="59">
        <v>9</v>
      </c>
      <c r="B12" s="9" t="s">
        <v>15</v>
      </c>
      <c r="C12" s="10" t="s">
        <v>13</v>
      </c>
      <c r="D12" s="60">
        <v>240</v>
      </c>
      <c r="E12" s="11"/>
      <c r="F12" s="61">
        <f t="shared" si="0"/>
        <v>0</v>
      </c>
    </row>
    <row r="13" spans="1:6" ht="27" x14ac:dyDescent="0.35">
      <c r="A13" s="59">
        <v>10</v>
      </c>
      <c r="B13" s="9" t="s">
        <v>16</v>
      </c>
      <c r="C13" s="10" t="s">
        <v>13</v>
      </c>
      <c r="D13" s="60">
        <v>240</v>
      </c>
      <c r="E13" s="11"/>
      <c r="F13" s="61">
        <f t="shared" si="0"/>
        <v>0</v>
      </c>
    </row>
    <row r="14" spans="1:6" ht="27" x14ac:dyDescent="0.35">
      <c r="A14" s="59">
        <v>11</v>
      </c>
      <c r="B14" s="9" t="s">
        <v>17</v>
      </c>
      <c r="C14" s="10" t="s">
        <v>43</v>
      </c>
      <c r="D14" s="60">
        <v>2000</v>
      </c>
      <c r="E14" s="12"/>
      <c r="F14" s="61">
        <f t="shared" si="0"/>
        <v>0</v>
      </c>
    </row>
    <row r="15" spans="1:6" ht="15.5" x14ac:dyDescent="0.35">
      <c r="A15" s="59">
        <v>12</v>
      </c>
      <c r="B15" s="9" t="s">
        <v>18</v>
      </c>
      <c r="C15" s="10" t="s">
        <v>43</v>
      </c>
      <c r="D15" s="60">
        <v>3480</v>
      </c>
      <c r="E15" s="12"/>
      <c r="F15" s="61">
        <f t="shared" si="0"/>
        <v>0</v>
      </c>
    </row>
    <row r="16" spans="1:6" ht="27" x14ac:dyDescent="0.35">
      <c r="A16" s="59">
        <v>13</v>
      </c>
      <c r="B16" s="9" t="s">
        <v>19</v>
      </c>
      <c r="C16" s="10" t="s">
        <v>20</v>
      </c>
      <c r="D16" s="60">
        <v>32.480000000000004</v>
      </c>
      <c r="E16" s="11"/>
      <c r="F16" s="61">
        <f t="shared" si="0"/>
        <v>0</v>
      </c>
    </row>
    <row r="17" spans="1:29" ht="27" x14ac:dyDescent="0.35">
      <c r="A17" s="59">
        <v>14</v>
      </c>
      <c r="B17" s="9" t="s">
        <v>21</v>
      </c>
      <c r="C17" s="10" t="s">
        <v>20</v>
      </c>
      <c r="D17" s="60">
        <v>36</v>
      </c>
      <c r="E17" s="11"/>
      <c r="F17" s="61">
        <f t="shared" si="0"/>
        <v>0</v>
      </c>
    </row>
    <row r="18" spans="1:29" ht="27" x14ac:dyDescent="0.35">
      <c r="A18" s="59">
        <v>15</v>
      </c>
      <c r="B18" s="9" t="s">
        <v>22</v>
      </c>
      <c r="C18" s="10" t="s">
        <v>42</v>
      </c>
      <c r="D18" s="60">
        <v>16000</v>
      </c>
      <c r="E18" s="11"/>
      <c r="F18" s="61">
        <f t="shared" si="0"/>
        <v>0</v>
      </c>
    </row>
    <row r="19" spans="1:29" ht="27" x14ac:dyDescent="0.35">
      <c r="A19" s="59">
        <v>16</v>
      </c>
      <c r="B19" s="9" t="s">
        <v>23</v>
      </c>
      <c r="C19" s="10" t="s">
        <v>42</v>
      </c>
      <c r="D19" s="60">
        <v>1280</v>
      </c>
      <c r="E19" s="11"/>
      <c r="F19" s="61">
        <f t="shared" si="0"/>
        <v>0</v>
      </c>
    </row>
    <row r="20" spans="1:29" ht="27" x14ac:dyDescent="0.35">
      <c r="A20" s="59">
        <v>17</v>
      </c>
      <c r="B20" s="9" t="s">
        <v>24</v>
      </c>
      <c r="C20" s="10" t="s">
        <v>42</v>
      </c>
      <c r="D20" s="60">
        <v>20000</v>
      </c>
      <c r="E20" s="11"/>
      <c r="F20" s="61">
        <f t="shared" si="0"/>
        <v>0</v>
      </c>
    </row>
    <row r="21" spans="1:29" ht="40.5" x14ac:dyDescent="0.35">
      <c r="A21" s="59">
        <v>18</v>
      </c>
      <c r="B21" s="9" t="s">
        <v>25</v>
      </c>
      <c r="C21" s="10" t="s">
        <v>26</v>
      </c>
      <c r="D21" s="60">
        <v>280</v>
      </c>
      <c r="E21" s="11"/>
      <c r="F21" s="61">
        <f t="shared" si="0"/>
        <v>0</v>
      </c>
    </row>
    <row r="22" spans="1:29" ht="27" x14ac:dyDescent="0.35">
      <c r="A22" s="59">
        <v>19</v>
      </c>
      <c r="B22" s="9" t="s">
        <v>27</v>
      </c>
      <c r="C22" s="10" t="s">
        <v>42</v>
      </c>
      <c r="D22" s="60">
        <v>32720</v>
      </c>
      <c r="E22" s="11"/>
      <c r="F22" s="61">
        <f t="shared" si="0"/>
        <v>0</v>
      </c>
      <c r="G22" s="4"/>
    </row>
    <row r="23" spans="1:29" ht="27" x14ac:dyDescent="0.35">
      <c r="A23" s="59">
        <v>20</v>
      </c>
      <c r="B23" s="9" t="s">
        <v>28</v>
      </c>
      <c r="C23" s="10" t="s">
        <v>42</v>
      </c>
      <c r="D23" s="60">
        <v>12000</v>
      </c>
      <c r="E23" s="11"/>
      <c r="F23" s="61">
        <f t="shared" si="0"/>
        <v>0</v>
      </c>
      <c r="G23" s="4"/>
      <c r="I23" s="4"/>
    </row>
    <row r="24" spans="1:29" ht="27" x14ac:dyDescent="0.35">
      <c r="A24" s="59">
        <v>21</v>
      </c>
      <c r="B24" s="9" t="s">
        <v>29</v>
      </c>
      <c r="C24" s="10" t="s">
        <v>42</v>
      </c>
      <c r="D24" s="60">
        <v>160</v>
      </c>
      <c r="E24" s="13"/>
      <c r="F24" s="61">
        <f t="shared" si="0"/>
        <v>0</v>
      </c>
      <c r="G24" s="4"/>
      <c r="I24" s="4"/>
    </row>
    <row r="25" spans="1:29" ht="15.5" x14ac:dyDescent="0.35">
      <c r="A25" s="59">
        <v>22</v>
      </c>
      <c r="B25" s="9" t="s">
        <v>30</v>
      </c>
      <c r="C25" s="10" t="s">
        <v>42</v>
      </c>
      <c r="D25" s="60">
        <v>160</v>
      </c>
      <c r="E25" s="11"/>
      <c r="F25" s="61">
        <f t="shared" si="0"/>
        <v>0</v>
      </c>
      <c r="G25" s="4"/>
      <c r="I25" s="4"/>
    </row>
    <row r="26" spans="1:29" ht="15.5" x14ac:dyDescent="0.35">
      <c r="A26" s="59">
        <v>23</v>
      </c>
      <c r="B26" s="9" t="s">
        <v>31</v>
      </c>
      <c r="C26" s="10" t="s">
        <v>43</v>
      </c>
      <c r="D26" s="60">
        <v>76</v>
      </c>
      <c r="E26" s="11"/>
      <c r="F26" s="61">
        <f t="shared" si="0"/>
        <v>0</v>
      </c>
      <c r="G26" s="4"/>
      <c r="I26" s="4"/>
    </row>
    <row r="27" spans="1:29" ht="24" customHeight="1" x14ac:dyDescent="0.35">
      <c r="A27" s="59">
        <v>24</v>
      </c>
      <c r="B27" s="9" t="s">
        <v>32</v>
      </c>
      <c r="C27" s="10" t="s">
        <v>42</v>
      </c>
      <c r="D27" s="60">
        <v>160</v>
      </c>
      <c r="E27" s="11"/>
      <c r="F27" s="61">
        <f t="shared" si="0"/>
        <v>0</v>
      </c>
      <c r="G27" s="4"/>
      <c r="I27" s="4"/>
    </row>
    <row r="28" spans="1:29" ht="15.5" x14ac:dyDescent="0.35">
      <c r="A28" s="59">
        <v>25</v>
      </c>
      <c r="B28" s="9" t="s">
        <v>33</v>
      </c>
      <c r="C28" s="10" t="s">
        <v>42</v>
      </c>
      <c r="D28" s="60">
        <v>200</v>
      </c>
      <c r="E28" s="11"/>
      <c r="F28" s="61">
        <f t="shared" si="0"/>
        <v>0</v>
      </c>
    </row>
    <row r="29" spans="1:29" ht="15.5" x14ac:dyDescent="0.35">
      <c r="A29" s="59">
        <v>26</v>
      </c>
      <c r="B29" s="9" t="s">
        <v>34</v>
      </c>
      <c r="C29" s="10" t="s">
        <v>42</v>
      </c>
      <c r="D29" s="60">
        <v>200</v>
      </c>
      <c r="E29" s="11"/>
      <c r="F29" s="61">
        <f t="shared" si="0"/>
        <v>0</v>
      </c>
    </row>
    <row r="30" spans="1:29" ht="15.5" x14ac:dyDescent="0.35">
      <c r="A30" s="59">
        <v>27</v>
      </c>
      <c r="B30" s="9" t="s">
        <v>35</v>
      </c>
      <c r="C30" s="10" t="s">
        <v>42</v>
      </c>
      <c r="D30" s="60">
        <v>320</v>
      </c>
      <c r="E30" s="11"/>
      <c r="F30" s="61">
        <f t="shared" si="0"/>
        <v>0</v>
      </c>
    </row>
    <row r="31" spans="1:29" ht="20.25" customHeight="1" thickBot="1" x14ac:dyDescent="0.4">
      <c r="A31" s="62"/>
      <c r="B31" s="14" t="s">
        <v>36</v>
      </c>
      <c r="C31" s="15"/>
      <c r="D31" s="63"/>
      <c r="E31" s="16"/>
      <c r="F31" s="17">
        <f>SUM(F4:F30)</f>
        <v>0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s="5" customFormat="1" ht="27" customHeight="1" thickBot="1" x14ac:dyDescent="0.4">
      <c r="A32" s="64"/>
      <c r="B32" s="18" t="s">
        <v>37</v>
      </c>
      <c r="C32" s="19">
        <v>0.1</v>
      </c>
      <c r="D32" s="65"/>
      <c r="E32" s="20"/>
      <c r="F32" s="21">
        <f>F31*C32</f>
        <v>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s="5" customFormat="1" ht="25.5" customHeight="1" thickBot="1" x14ac:dyDescent="0.4">
      <c r="A33" s="66"/>
      <c r="B33" s="22" t="s">
        <v>36</v>
      </c>
      <c r="C33" s="23"/>
      <c r="D33" s="67"/>
      <c r="E33" s="23"/>
      <c r="F33" s="24">
        <f>SUM(F31:F32)</f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s="5" customFormat="1" ht="33" customHeight="1" thickBot="1" x14ac:dyDescent="0.4">
      <c r="A34" s="64"/>
      <c r="B34" s="18" t="s">
        <v>38</v>
      </c>
      <c r="C34" s="19">
        <v>0.08</v>
      </c>
      <c r="D34" s="65"/>
      <c r="E34" s="20"/>
      <c r="F34" s="21">
        <f>F33*C34</f>
        <v>0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s="5" customFormat="1" ht="24" customHeight="1" thickBot="1" x14ac:dyDescent="0.4">
      <c r="A35" s="66"/>
      <c r="B35" s="22" t="s">
        <v>36</v>
      </c>
      <c r="C35" s="23"/>
      <c r="D35" s="67"/>
      <c r="E35" s="23"/>
      <c r="F35" s="24">
        <f>SUM(F33:F34)</f>
        <v>0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s="5" customFormat="1" ht="43.5" customHeight="1" thickBot="1" x14ac:dyDescent="0.4">
      <c r="A36" s="66"/>
      <c r="B36" s="25" t="s">
        <v>39</v>
      </c>
      <c r="C36" s="26">
        <v>1.4999999999999999E-2</v>
      </c>
      <c r="D36" s="67"/>
      <c r="E36" s="23"/>
      <c r="F36" s="27">
        <f>F35*C36</f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s="5" customFormat="1" ht="27" customHeight="1" thickBot="1" x14ac:dyDescent="0.4">
      <c r="A37" s="66"/>
      <c r="B37" s="22" t="s">
        <v>36</v>
      </c>
      <c r="C37" s="23"/>
      <c r="D37" s="67"/>
      <c r="E37" s="23"/>
      <c r="F37" s="28">
        <f>SUM(F35:F36)</f>
        <v>0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s="5" customFormat="1" ht="30" customHeight="1" thickBot="1" x14ac:dyDescent="0.4">
      <c r="A38" s="66"/>
      <c r="B38" s="29" t="s">
        <v>40</v>
      </c>
      <c r="C38" s="30">
        <v>0.18</v>
      </c>
      <c r="D38" s="67"/>
      <c r="E38" s="23"/>
      <c r="F38" s="31">
        <f>F37*18%</f>
        <v>0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s="5" customFormat="1" ht="27" customHeight="1" thickBot="1" x14ac:dyDescent="0.4">
      <c r="A39" s="64"/>
      <c r="B39" s="32" t="s">
        <v>36</v>
      </c>
      <c r="C39" s="20"/>
      <c r="D39" s="65"/>
      <c r="E39" s="20"/>
      <c r="F39" s="33">
        <f>SUM(F37:F38)</f>
        <v>0</v>
      </c>
      <c r="G39" s="6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35"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x14ac:dyDescent="0.35">
      <c r="B41" s="2" t="s">
        <v>41</v>
      </c>
      <c r="C41" s="2"/>
      <c r="D41" s="2"/>
      <c r="E41" s="2"/>
      <c r="F41" s="2"/>
    </row>
    <row r="42" spans="1:29" x14ac:dyDescent="0.35">
      <c r="C42" s="2"/>
      <c r="D42" s="2"/>
      <c r="E42" s="2"/>
      <c r="F42" s="2"/>
    </row>
  </sheetData>
  <autoFilter ref="A3:E39"/>
  <mergeCells count="1">
    <mergeCell ref="A2:F2"/>
  </mergeCells>
  <pageMargins left="0.7" right="0.7" top="0.75" bottom="0.75" header="0.3" footer="0.3"/>
  <pageSetup scale="6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დიდუბე-ჩუღურეთი -სატენდერო</vt:lpstr>
      <vt:lpstr>ვაკე-საბურთალო-სატენდერო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Koberidze</dc:creator>
  <cp:lastModifiedBy>Nino Koberidze</cp:lastModifiedBy>
  <dcterms:created xsi:type="dcterms:W3CDTF">2023-10-13T10:06:45Z</dcterms:created>
  <dcterms:modified xsi:type="dcterms:W3CDTF">2023-10-24T10:05:08Z</dcterms:modified>
</cp:coreProperties>
</file>