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.silkroadbank.ge\share.silkbank\Logistics\ტენდერი 2024 წლის\SB რემონტი\ქუთაისი ტენდერი\"/>
    </mc:Choice>
  </mc:AlternateContent>
  <xr:revisionPtr revIDLastSave="0" documentId="13_ncr:1_{6CDB4440-5618-4E2C-94EE-0DDF244B4A0B}" xr6:coauthVersionLast="47" xr6:coauthVersionMax="47" xr10:uidLastSave="{00000000-0000-0000-0000-000000000000}"/>
  <bookViews>
    <workbookView xWindow="-28920" yWindow="-120" windowWidth="29040" windowHeight="15720" tabRatio="767" firstSheet="2" activeTab="3" xr2:uid="{00000000-000D-0000-FFFF-FFFF00000000}"/>
  </bookViews>
  <sheets>
    <sheet name="ფასების ცხრილი" sheetId="7" r:id="rId1"/>
    <sheet name="სარემონტო სამუშაოები" sheetId="1" r:id="rId2"/>
    <sheet name="მოსაპირკეთებელი მასალა" sheetId="8" r:id="rId3"/>
    <sheet name="ელექტროობა" sheetId="6" r:id="rId4"/>
    <sheet name="სანტექნიკის სპეციფიკაცია" sheetId="4" r:id="rId5"/>
    <sheet name="აქსესუარების სპეციფიკაცია" sheetId="5" r:id="rId6"/>
  </sheets>
  <definedNames>
    <definedName name="_xlnm._FilterDatabase" localSheetId="1" hidden="1">'სარემონტო სამუშაოები'!$C$3:$K$22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6" l="1"/>
  <c r="M15" i="5"/>
  <c r="M14" i="5"/>
  <c r="M13" i="5"/>
  <c r="M12" i="5"/>
  <c r="M10" i="5"/>
  <c r="M9" i="5"/>
  <c r="M8" i="5"/>
  <c r="M7" i="5"/>
  <c r="M6" i="5"/>
  <c r="M5" i="5"/>
  <c r="M4" i="5"/>
  <c r="S67" i="8" l="1"/>
  <c r="S58" i="8"/>
  <c r="S49" i="8"/>
  <c r="S40" i="8"/>
  <c r="S31" i="8"/>
  <c r="S22" i="8"/>
  <c r="S13" i="8"/>
  <c r="S4" i="8"/>
  <c r="K23" i="1" l="1"/>
  <c r="I22" i="6" l="1"/>
  <c r="I23" i="6"/>
  <c r="I24" i="6"/>
  <c r="I25" i="6"/>
  <c r="I27" i="6"/>
  <c r="I28" i="6"/>
  <c r="I29" i="6"/>
  <c r="I30" i="6"/>
  <c r="I31" i="6"/>
  <c r="I33" i="6"/>
  <c r="I34" i="6"/>
  <c r="I35" i="6"/>
  <c r="I36" i="6"/>
  <c r="I37" i="6"/>
  <c r="I38" i="6"/>
  <c r="I40" i="6"/>
  <c r="I41" i="6"/>
  <c r="I42" i="6"/>
  <c r="I7" i="6"/>
  <c r="I8" i="6"/>
  <c r="I9" i="6"/>
  <c r="I10" i="6"/>
  <c r="I11" i="6"/>
  <c r="I12" i="6"/>
  <c r="I13" i="6"/>
  <c r="I16" i="6"/>
  <c r="I17" i="6"/>
  <c r="I18" i="6"/>
  <c r="I19" i="6"/>
  <c r="I20" i="6"/>
  <c r="I6" i="6"/>
  <c r="J7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H7" i="1"/>
  <c r="H9" i="1"/>
  <c r="H10" i="1"/>
  <c r="H11" i="1"/>
  <c r="H12" i="1"/>
  <c r="K12" i="1" s="1"/>
  <c r="H14" i="1"/>
  <c r="H15" i="1"/>
  <c r="H16" i="1"/>
  <c r="H17" i="1"/>
  <c r="H18" i="1"/>
  <c r="H19" i="1"/>
  <c r="H20" i="1"/>
  <c r="K20" i="1" s="1"/>
  <c r="H21" i="1"/>
  <c r="K21" i="1" s="1"/>
  <c r="H22" i="1"/>
  <c r="J6" i="1"/>
  <c r="H6" i="1"/>
  <c r="C7" i="7" l="1"/>
  <c r="K14" i="1"/>
  <c r="K7" i="1"/>
  <c r="K16" i="1"/>
  <c r="K6" i="1"/>
  <c r="K19" i="1"/>
  <c r="K18" i="1"/>
  <c r="K11" i="1"/>
  <c r="K22" i="1"/>
  <c r="K15" i="1"/>
  <c r="K10" i="1"/>
  <c r="K17" i="1"/>
  <c r="K9" i="1"/>
  <c r="C5" i="7" l="1"/>
  <c r="C9" i="7" s="1"/>
</calcChain>
</file>

<file path=xl/sharedStrings.xml><?xml version="1.0" encoding="utf-8"?>
<sst xmlns="http://schemas.openxmlformats.org/spreadsheetml/2006/main" count="572" uniqueCount="205">
  <si>
    <t xml:space="preserve">სს სილქ ბანკის ბათუმის ფილიალის სარემონტო სამუშაოების ხარჯთაღრიცხვა </t>
  </si>
  <si>
    <t>სამუსაოს დასახელება</t>
  </si>
  <si>
    <t>არსებობის შემთხვევაში გთხოვთ მიუთითეთ ბრენდი მოდელი, წარმოშობის ქვეყანა ან მწარმოებელი</t>
  </si>
  <si>
    <t>განზ.</t>
  </si>
  <si>
    <t>რაოდ.</t>
  </si>
  <si>
    <t>მასალა</t>
  </si>
  <si>
    <t>ხელფასი</t>
  </si>
  <si>
    <t>ჯამი</t>
  </si>
  <si>
    <t>ერთ ღირ.</t>
  </si>
  <si>
    <t>სულ ღირ.</t>
  </si>
  <si>
    <t>სადემონტაჟო სამუშაოები</t>
  </si>
  <si>
    <t>მ2</t>
  </si>
  <si>
    <t>არსებული ტიხრების დემონტაჟი (თაბაშირ მუყაო)</t>
  </si>
  <si>
    <t xml:space="preserve">არსებული იატაკის მოპირკეთების  დემონტაჟი </t>
  </si>
  <si>
    <t>სამონტაჟო სამუშაოები  (იატაკი)</t>
  </si>
  <si>
    <t>სამონტაჟო სამუშაოები  (კედლები)</t>
  </si>
  <si>
    <t xml:space="preserve">არმირებული კედლების მოწყობა </t>
  </si>
  <si>
    <t xml:space="preserve">ბეტონის არმირებული იატაკის მოწყობა </t>
  </si>
  <si>
    <t>ჭერი</t>
  </si>
  <si>
    <t>ბეტონის არმირებული ჭერის მოწყობა</t>
  </si>
  <si>
    <t xml:space="preserve">ტიხრის მოწყობა ნესტგამძლე თაბაშირმუყაოს ფილით, ორმაგი, იზოლაციით </t>
  </si>
  <si>
    <t xml:space="preserve">კერამიკული ფილების მოწყობა </t>
  </si>
  <si>
    <t>შეკიდული ჭერის მოწყობა ნესტ-გამძლე თაბაშირ მუყაოს ფილით</t>
  </si>
  <si>
    <t>გრძ.მეტრი</t>
  </si>
  <si>
    <t>პლინტუსი N 1(უჟანგავი ფოლადი)</t>
  </si>
  <si>
    <t>უჟანგავი ფოლადით კედლების მოპირკეთება (კედლები და თარო)</t>
  </si>
  <si>
    <t xml:space="preserve"> N 1 პოლირებული იატაკისმოწყობა</t>
  </si>
  <si>
    <t xml:space="preserve"> N 2 პოლიმერული იატაკის  მოწყობა</t>
  </si>
  <si>
    <t>N</t>
  </si>
  <si>
    <t>დასახელება</t>
  </si>
  <si>
    <t>ვიზუალიზაცია</t>
  </si>
  <si>
    <t>აღწერა</t>
  </si>
  <si>
    <t>დარბაზი</t>
  </si>
  <si>
    <t>სალარო</t>
  </si>
  <si>
    <t>შეხვედრების ოთახი(1ც)</t>
  </si>
  <si>
    <t>საკრედიტო ოფიცრების ოთახი (2ც)</t>
  </si>
  <si>
    <t>სამზარეულო</t>
  </si>
  <si>
    <t>ჰოლი (2ც)</t>
  </si>
  <si>
    <t>ხელსაბანის სივრცე</t>
  </si>
  <si>
    <t>რაოდენობა (კვ.მ)</t>
  </si>
  <si>
    <t>ტიპი N1</t>
  </si>
  <si>
    <t>პოლირებული იატაკი</t>
  </si>
  <si>
    <t>Brand:</t>
  </si>
  <si>
    <t>ALL - P GROUP</t>
  </si>
  <si>
    <t>Collection:</t>
  </si>
  <si>
    <t>Product Code:</t>
  </si>
  <si>
    <t>ნაცრისფერი (ბეტონის ეფექტით)</t>
  </si>
  <si>
    <t>Series:</t>
  </si>
  <si>
    <t>Product Size:</t>
  </si>
  <si>
    <t>Note:</t>
  </si>
  <si>
    <t>Address:</t>
  </si>
  <si>
    <t>მგალობლიშვილის ქუჩა N13</t>
  </si>
  <si>
    <t>ტიპი N2</t>
  </si>
  <si>
    <t>პოლიმერული იატაკი</t>
  </si>
  <si>
    <t>_</t>
  </si>
  <si>
    <t xml:space="preserve">პოლიმერული იატაკი </t>
  </si>
  <si>
    <t>RAL 5002</t>
  </si>
  <si>
    <t>Color:</t>
  </si>
  <si>
    <t>ტიპი N3</t>
  </si>
  <si>
    <t>ღებვა/კედელი</t>
  </si>
  <si>
    <t>caparol</t>
  </si>
  <si>
    <t>3D SYSTEM PLUS</t>
  </si>
  <si>
    <t>off white 50</t>
  </si>
  <si>
    <t>თეთრი</t>
  </si>
  <si>
    <t>მოცემულია მასალის ზუსტი რაოდენობა, საჭიროა ადგილზე მოხდეს ზედმეტობით შეძენა</t>
  </si>
  <si>
    <t>ზ. ფანასკერტელ-ციციშვილის ქ. N1ა</t>
  </si>
  <si>
    <t>ღებვა/ჭერი</t>
  </si>
  <si>
    <t>ტიპი N4</t>
  </si>
  <si>
    <t>ღებვა</t>
  </si>
  <si>
    <t>Patina 40</t>
  </si>
  <si>
    <t>მწვანე</t>
  </si>
  <si>
    <t>ტიპი N5</t>
  </si>
  <si>
    <t>ღებვა/კედელი და ჭერი</t>
  </si>
  <si>
    <t>grenadin 95</t>
  </si>
  <si>
    <t>აგურისფერი</t>
  </si>
  <si>
    <t>ტიპი N6</t>
  </si>
  <si>
    <t>ტიპი N7</t>
  </si>
  <si>
    <t>კერამიკული ფილა</t>
  </si>
  <si>
    <t>Vitra</t>
  </si>
  <si>
    <t xml:space="preserve">იატაკის და კედლის ფილა </t>
  </si>
  <si>
    <t>K50792080001VTE0</t>
  </si>
  <si>
    <t>თეთრი მატი Ral 9016</t>
  </si>
  <si>
    <t xml:space="preserve">10×10 </t>
  </si>
  <si>
    <t>სარკე</t>
  </si>
  <si>
    <t>გრძ.მ</t>
  </si>
  <si>
    <t>ცალი</t>
  </si>
  <si>
    <t>PCS</t>
  </si>
  <si>
    <t>ხელსაბანის შემრევი</t>
  </si>
  <si>
    <t>VITRA</t>
  </si>
  <si>
    <t>Product Name:</t>
  </si>
  <si>
    <t>ხელსაბანის შემრევი Suit L 3</t>
  </si>
  <si>
    <t>A42508EXP</t>
  </si>
  <si>
    <t>Material:</t>
  </si>
  <si>
    <t>ვერცხლისფერი - პრიალა</t>
  </si>
  <si>
    <t>https://vitra.com.ge/ka/product/25454-basin-mixer-suit-l-for-3-hole-sink-a42508exp/</t>
  </si>
  <si>
    <t>ნიჟარის შემრევი</t>
  </si>
  <si>
    <t>TEKA - MAESTRO</t>
  </si>
  <si>
    <t>შემრევი რეგულირებადი, მოსახსნელი დუშით</t>
  </si>
  <si>
    <t>ARK 938 CHROME</t>
  </si>
  <si>
    <t>უჟანგავი მეტალი</t>
  </si>
  <si>
    <t>40 მმXh-262 /289 მმXR-222 მმ</t>
  </si>
  <si>
    <t>https://teka.ge/product/%e1%83%a1%e1%83%90%e1%83%9b%e1%83%96%e1%83%90%e1%83%a0%e1%83%94%e1%83%a3%e1%83%9a%e1%83%9d%e1%83%a1-%e1%83%a8%e1%83%94%e1%83%9b%e1%83%a0%e1%83%94%e1%83%95%e1%83%98-6/</t>
  </si>
  <si>
    <t>სამზარეულოს ნიჟარა</t>
  </si>
  <si>
    <t>უჟანგავი მეტალის ამოსაკრავი</t>
  </si>
  <si>
    <t>BE LINEA R15 40.40</t>
  </si>
  <si>
    <t>მეტალი</t>
  </si>
  <si>
    <t>50 სმ X200 მმ x200 მმ</t>
  </si>
  <si>
    <t>https://teka.ge/product/metalis-nijara-6/</t>
  </si>
  <si>
    <t>სამზარეულოში ჩასაშენებელი მაცივარი</t>
  </si>
  <si>
    <t>ELIT ELECTRONICS</t>
  </si>
  <si>
    <t>ჩასაშენებელი. ერთკარიანი. ნახევრად მშრალი მაცივარი</t>
  </si>
  <si>
    <t>GRAETZ GRU1600</t>
  </si>
  <si>
    <t>81.8 სმX 59.5 სმX 54.8 cm.</t>
  </si>
  <si>
    <t>https://ee.ge/msxvili-sayofacxovrebo-teqnika/macivari/macivari-graetz-gru1600</t>
  </si>
  <si>
    <t>უნიტაზი</t>
  </si>
  <si>
    <t xml:space="preserve"> დასაკიდი უნიტაზი</t>
  </si>
  <si>
    <t>7040B001-0075</t>
  </si>
  <si>
    <t xml:space="preserve">50სმ </t>
  </si>
  <si>
    <t>https://vitra.com.ge/ka/product/28027-hanging-toilet-integra-without-side-holes-50-cm-7040b001-0075/</t>
  </si>
  <si>
    <t>რაოდენობა (ცალი)</t>
  </si>
  <si>
    <t>პანელი N1</t>
  </si>
  <si>
    <t>პანელი N2</t>
  </si>
  <si>
    <t>პანელი N3</t>
  </si>
  <si>
    <t>ვიტრაჟი N1</t>
  </si>
  <si>
    <t>მიმღები ბარის  მაგიდა N2</t>
  </si>
  <si>
    <t>კლიენტთა მომსახურების მაგიდა N3</t>
  </si>
  <si>
    <t>შეხვედრების მაგიდა N4</t>
  </si>
  <si>
    <t>თარო N1</t>
  </si>
  <si>
    <t>თარო N2</t>
  </si>
  <si>
    <t>სარკე N1</t>
  </si>
  <si>
    <t>ხელსაბანის კარადა N1</t>
  </si>
  <si>
    <t>სამზარეულოს ავეჯი</t>
  </si>
  <si>
    <t>კ-1</t>
  </si>
  <si>
    <t>კ-2</t>
  </si>
  <si>
    <t>კ-3</t>
  </si>
  <si>
    <t>კ-4</t>
  </si>
  <si>
    <t>პლინტუსი N1 (უჟანგავი ფოლადი h=6/10 სმ)</t>
  </si>
  <si>
    <t>რაოდ</t>
  </si>
  <si>
    <t>ერთ. ფ.</t>
  </si>
  <si>
    <t>ფურნიტურა</t>
  </si>
  <si>
    <t>კომპიუტერული როზეტი</t>
  </si>
  <si>
    <t>კომპიუტერული როზეტი (მაგიდაზე სამონტაჟო)</t>
  </si>
  <si>
    <t>კომპიუტერული როზეტი (იატაკში სამონტაჟო)</t>
  </si>
  <si>
    <t>როზეტი დამიწებით</t>
  </si>
  <si>
    <t>როზეტი დამიწებით (მაგიდაზე სამონტაჟო)</t>
  </si>
  <si>
    <t>როზეტი დამიწებით (იატაკში სამონტაჟო)</t>
  </si>
  <si>
    <t>ჩამრთველი 1 კლ.</t>
  </si>
  <si>
    <t>ჩამრთველი 2 კლ..</t>
  </si>
  <si>
    <t>მაგიდაზე სამონტაჟო კოლოფი 4-იანი</t>
  </si>
  <si>
    <t>იატაკში სამონტაჟო კოლოფი 2-იანი</t>
  </si>
  <si>
    <t>წერტილი ლოგოსთვის</t>
  </si>
  <si>
    <t>გამწოვი ვენტილატორი</t>
  </si>
  <si>
    <t>სანათები</t>
  </si>
  <si>
    <t>სანათი-1</t>
  </si>
  <si>
    <t>სანათი-2</t>
  </si>
  <si>
    <t>სანათი-3</t>
  </si>
  <si>
    <t>მეტრი</t>
  </si>
  <si>
    <t>სანათი-4</t>
  </si>
  <si>
    <t>კაბელები</t>
  </si>
  <si>
    <t>სპილენძის კაბელი HO5VV-F-2X1,5მმ2</t>
  </si>
  <si>
    <t>სპილენძის კაბელი HO5VV-F-3X1,5მმ2</t>
  </si>
  <si>
    <t>სპილენძის კაბელი HO5VV-F-3X2,5მმ2</t>
  </si>
  <si>
    <t>სპილენძის კაბელი HO5VV-F-3X4მმ2</t>
  </si>
  <si>
    <t>ელ.გამანაწილებელი ფარები</t>
  </si>
  <si>
    <t xml:space="preserve">ელ.გამანაწილებელი ფარი 48 მოდ. </t>
  </si>
  <si>
    <t>კომპლ.</t>
  </si>
  <si>
    <t>ავტომატური ამომრთველი MჩB 3პ/ჩ63A</t>
  </si>
  <si>
    <t>ავტომატური ამომრთველი MჩB 1პ/ჩ10A</t>
  </si>
  <si>
    <t>ავტომატური ამომრთველი MჩB 1პ/ჩ16A</t>
  </si>
  <si>
    <t>ავტომატური ამომრთველი MჩB 1პ/ჩ20A</t>
  </si>
  <si>
    <t>დიფერენციალური ავტ, ამომრთველი 1პ+N/ჩ20A 30მA</t>
  </si>
  <si>
    <t>სამონტაჟო მასალა</t>
  </si>
  <si>
    <t>სამონტაჟო ბუდე</t>
  </si>
  <si>
    <t>გამანაწილებელი კოლოფი</t>
  </si>
  <si>
    <t>დამხმარე სამონტაჟო მასალა</t>
  </si>
  <si>
    <t>კომპლ</t>
  </si>
  <si>
    <t>სულ</t>
  </si>
  <si>
    <t>კომპიუტერული კაბელი CAT -5 -FთP</t>
  </si>
  <si>
    <t>სულ ჯამი</t>
  </si>
  <si>
    <t>სარემონტო სამუშაოები</t>
  </si>
  <si>
    <t>მოსაპირკეთებელი მასალა</t>
  </si>
  <si>
    <t>ელექტროსამონტაჟო სამუშაოები</t>
  </si>
  <si>
    <t>სანტექნიკა</t>
  </si>
  <si>
    <t>სამუშაოს დასახელება</t>
  </si>
  <si>
    <t>ჯამური ღირებულება ₾</t>
  </si>
  <si>
    <t>სს სილქ ბანკის ქუთაისის ფილიალი</t>
  </si>
  <si>
    <t>ქ. ქუთაისი გამსახურდიას ქ. N 23</t>
  </si>
  <si>
    <t>მოპირკეთება თაბაშირმუყაოს ფილით პანელიN1</t>
  </si>
  <si>
    <t>მინის ვიტრაჟები  მოწყობა ინტერიერი  (გარდა ფასადისა)</t>
  </si>
  <si>
    <t>ჰოლი</t>
  </si>
  <si>
    <t>სამზარეულო +ჰოლი</t>
  </si>
  <si>
    <t xml:space="preserve">საცავი+ჰოლი </t>
  </si>
  <si>
    <t xml:space="preserve">WC </t>
  </si>
  <si>
    <t>ხელსაბანის სივრცე +ჰოლი</t>
  </si>
  <si>
    <t>1PCS</t>
  </si>
  <si>
    <t>პანელი N4</t>
  </si>
  <si>
    <t>პანელი N5</t>
  </si>
  <si>
    <t>ვიტრაჟი N2</t>
  </si>
  <si>
    <t>ვიტრაჟი N3</t>
  </si>
  <si>
    <t>თარო N3</t>
  </si>
  <si>
    <t>სარკე N2</t>
  </si>
  <si>
    <t>-</t>
  </si>
  <si>
    <t>რევერსული ჩამრთველი 1 კლ.</t>
  </si>
  <si>
    <t>რევერსული ჩამრთველი 2 კლ.</t>
  </si>
  <si>
    <t>იატაკში სამონტაჟო კოლოფი 6-იანი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</si>
</sst>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lfaen"/>
      <family val="1"/>
    </font>
    <font>
      <sz val="9"/>
      <name val="Calibri"/>
      <family val="2"/>
      <scheme val="minor"/>
    </font>
    <font>
      <sz val="10"/>
      <name val="Arial"/>
      <family val="2"/>
      <charset val="204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</cellStyleXfs>
  <cellXfs count="15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center"/>
    </xf>
    <xf numFmtId="0" fontId="9" fillId="0" borderId="0" xfId="3" applyFont="1"/>
    <xf numFmtId="0" fontId="11" fillId="0" borderId="13" xfId="3" applyFont="1" applyBorder="1" applyAlignment="1">
      <alignment horizontal="center"/>
    </xf>
    <xf numFmtId="0" fontId="11" fillId="0" borderId="28" xfId="3" applyFont="1" applyBorder="1"/>
    <xf numFmtId="0" fontId="11" fillId="0" borderId="1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1" applyNumberFormat="1" applyFont="1" applyBorder="1"/>
    <xf numFmtId="0" fontId="9" fillId="0" borderId="0" xfId="3" applyFont="1" applyAlignment="1">
      <alignment horizontal="center"/>
    </xf>
    <xf numFmtId="0" fontId="1" fillId="5" borderId="1" xfId="0" applyFont="1" applyFill="1" applyBorder="1" applyAlignment="1">
      <alignment horizontal="left" vertical="top" wrapText="1" indent="2"/>
    </xf>
    <xf numFmtId="0" fontId="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164" fontId="9" fillId="0" borderId="1" xfId="1" applyNumberFormat="1" applyFont="1" applyFill="1" applyBorder="1"/>
    <xf numFmtId="0" fontId="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0" fontId="0" fillId="0" borderId="1" xfId="0" applyBorder="1"/>
    <xf numFmtId="0" fontId="9" fillId="6" borderId="1" xfId="3" applyFont="1" applyFill="1" applyBorder="1" applyAlignment="1">
      <alignment horizontal="center"/>
    </xf>
    <xf numFmtId="0" fontId="11" fillId="6" borderId="0" xfId="3" applyFont="1" applyFill="1" applyAlignment="1">
      <alignment horizontal="center"/>
    </xf>
    <xf numFmtId="0" fontId="11" fillId="6" borderId="1" xfId="3" applyFont="1" applyFill="1" applyBorder="1" applyAlignment="1">
      <alignment horizontal="center"/>
    </xf>
    <xf numFmtId="164" fontId="11" fillId="6" borderId="13" xfId="1" applyNumberFormat="1" applyFont="1" applyFill="1" applyBorder="1" applyAlignment="1">
      <alignment horizontal="center"/>
    </xf>
    <xf numFmtId="164" fontId="11" fillId="6" borderId="5" xfId="1" applyNumberFormat="1" applyFont="1" applyFill="1" applyBorder="1" applyAlignment="1">
      <alignment horizontal="center"/>
    </xf>
    <xf numFmtId="164" fontId="9" fillId="6" borderId="1" xfId="1" applyNumberFormat="1" applyFont="1" applyFill="1" applyBorder="1"/>
    <xf numFmtId="0" fontId="11" fillId="6" borderId="13" xfId="3" applyFont="1" applyFill="1" applyBorder="1" applyAlignment="1">
      <alignment horizontal="center"/>
    </xf>
    <xf numFmtId="0" fontId="11" fillId="6" borderId="5" xfId="3" applyFont="1" applyFill="1" applyBorder="1" applyAlignment="1">
      <alignment horizontal="center"/>
    </xf>
    <xf numFmtId="0" fontId="9" fillId="6" borderId="13" xfId="3" applyFont="1" applyFill="1" applyBorder="1"/>
    <xf numFmtId="0" fontId="9" fillId="6" borderId="0" xfId="3" applyFont="1" applyFill="1"/>
    <xf numFmtId="0" fontId="11" fillId="6" borderId="14" xfId="3" applyFont="1" applyFill="1" applyBorder="1" applyAlignment="1">
      <alignment horizontal="center"/>
    </xf>
    <xf numFmtId="0" fontId="11" fillId="6" borderId="1" xfId="3" applyFont="1" applyFill="1" applyBorder="1" applyAlignment="1">
      <alignment horizontal="center" vertical="center"/>
    </xf>
    <xf numFmtId="0" fontId="11" fillId="0" borderId="0" xfId="3" applyFont="1"/>
    <xf numFmtId="0" fontId="9" fillId="6" borderId="1" xfId="3" applyFont="1" applyFill="1" applyBorder="1"/>
    <xf numFmtId="164" fontId="9" fillId="6" borderId="1" xfId="3" applyNumberFormat="1" applyFont="1" applyFill="1" applyBorder="1"/>
    <xf numFmtId="0" fontId="0" fillId="6" borderId="1" xfId="0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textRotation="90"/>
    </xf>
    <xf numFmtId="2" fontId="2" fillId="3" borderId="2" xfId="0" applyNumberFormat="1" applyFont="1" applyFill="1" applyBorder="1" applyAlignment="1">
      <alignment horizontal="center" vertical="center" textRotation="90"/>
    </xf>
    <xf numFmtId="2" fontId="2" fillId="3" borderId="4" xfId="0" applyNumberFormat="1" applyFont="1" applyFill="1" applyBorder="1" applyAlignment="1">
      <alignment horizontal="center" vertical="center" textRotation="90"/>
    </xf>
    <xf numFmtId="2" fontId="2" fillId="3" borderId="3" xfId="0" applyNumberFormat="1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11" fillId="0" borderId="11" xfId="3" applyFont="1" applyBorder="1" applyAlignment="1">
      <alignment horizontal="center" wrapText="1"/>
    </xf>
    <xf numFmtId="0" fontId="11" fillId="6" borderId="28" xfId="3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13" xfId="2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2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3" xfId="2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 textRotation="90"/>
    </xf>
    <xf numFmtId="0" fontId="2" fillId="3" borderId="24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28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4CC5A301-3EAB-4D6D-ADA2-C8A5F07CAE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jpeg"/><Relationship Id="rId6" Type="http://schemas.openxmlformats.org/officeDocument/2006/relationships/image" Target="../media/image15.png"/><Relationship Id="rId5" Type="http://schemas.openxmlformats.org/officeDocument/2006/relationships/image" Target="../media/image14.jp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927523</xdr:colOff>
      <xdr:row>21</xdr:row>
      <xdr:rowOff>47703</xdr:rowOff>
    </xdr:from>
    <xdr:to>
      <xdr:col>8</xdr:col>
      <xdr:colOff>1259417</xdr:colOff>
      <xdr:row>22</xdr:row>
      <xdr:rowOff>163528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DCC325-2EA9-4F85-95C5-307E78832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623" y="5743653"/>
          <a:ext cx="331894" cy="29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247650</xdr:colOff>
      <xdr:row>3</xdr:row>
      <xdr:rowOff>9525</xdr:rowOff>
    </xdr:from>
    <xdr:to>
      <xdr:col>8</xdr:col>
      <xdr:colOff>1257300</xdr:colOff>
      <xdr:row>4</xdr:row>
      <xdr:rowOff>166808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111E5-5F33-4CA6-BAFC-FF307424F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0" y="1781175"/>
          <a:ext cx="1009650" cy="338258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419101</xdr:colOff>
      <xdr:row>5</xdr:row>
      <xdr:rowOff>152400</xdr:rowOff>
    </xdr:from>
    <xdr:to>
      <xdr:col>4</xdr:col>
      <xdr:colOff>254724</xdr:colOff>
      <xdr:row>10</xdr:row>
      <xdr:rowOff>359051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529CC-7186-478E-95C4-1F0056F9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126" y="2286000"/>
          <a:ext cx="1016723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14</xdr:row>
      <xdr:rowOff>114301</xdr:rowOff>
    </xdr:from>
    <xdr:to>
      <xdr:col>4</xdr:col>
      <xdr:colOff>247649</xdr:colOff>
      <xdr:row>19</xdr:row>
      <xdr:rowOff>332380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F8B41F-E9B8-4D39-9FCD-339A36756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2025" y="4210051"/>
          <a:ext cx="1047749" cy="1059178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12</xdr:row>
      <xdr:rowOff>23692</xdr:rowOff>
    </xdr:from>
    <xdr:to>
      <xdr:col>8</xdr:col>
      <xdr:colOff>1257300</xdr:colOff>
      <xdr:row>14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FA6BEF-EE54-415C-AEA6-2600700E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0" y="3757492"/>
          <a:ext cx="1009650" cy="338258"/>
        </a:xfrm>
        <a:prstGeom prst="rect">
          <a:avLst/>
        </a:prstGeom>
      </xdr:spPr>
    </xdr:pic>
    <xdr:clientData/>
  </xdr:twoCellAnchor>
  <xdr:twoCellAnchor>
    <xdr:from>
      <xdr:col>8</xdr:col>
      <xdr:colOff>927523</xdr:colOff>
      <xdr:row>30</xdr:row>
      <xdr:rowOff>47703</xdr:rowOff>
    </xdr:from>
    <xdr:to>
      <xdr:col>8</xdr:col>
      <xdr:colOff>1259417</xdr:colOff>
      <xdr:row>31</xdr:row>
      <xdr:rowOff>163528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5FD012-A691-4DEA-8FAA-BC0354035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623" y="7848678"/>
          <a:ext cx="331894" cy="29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333375</xdr:colOff>
      <xdr:row>41</xdr:row>
      <xdr:rowOff>123825</xdr:rowOff>
    </xdr:from>
    <xdr:to>
      <xdr:col>4</xdr:col>
      <xdr:colOff>161799</xdr:colOff>
      <xdr:row>46</xdr:row>
      <xdr:rowOff>288931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757D171-3AD3-438D-B2D6-333D645EC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0" y="10439400"/>
          <a:ext cx="1009524" cy="1047619"/>
        </a:xfrm>
        <a:prstGeom prst="rect">
          <a:avLst/>
        </a:prstGeom>
      </xdr:spPr>
    </xdr:pic>
    <xdr:clientData/>
  </xdr:twoCellAnchor>
  <xdr:twoCellAnchor>
    <xdr:from>
      <xdr:col>8</xdr:col>
      <xdr:colOff>927523</xdr:colOff>
      <xdr:row>39</xdr:row>
      <xdr:rowOff>47703</xdr:rowOff>
    </xdr:from>
    <xdr:to>
      <xdr:col>8</xdr:col>
      <xdr:colOff>1259417</xdr:colOff>
      <xdr:row>40</xdr:row>
      <xdr:rowOff>163528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1EF4043-AF31-4A63-B6E2-28CE7B9B3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623" y="10001328"/>
          <a:ext cx="331894" cy="296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927523</xdr:colOff>
      <xdr:row>48</xdr:row>
      <xdr:rowOff>47703</xdr:rowOff>
    </xdr:from>
    <xdr:to>
      <xdr:col>8</xdr:col>
      <xdr:colOff>1259417</xdr:colOff>
      <xdr:row>49</xdr:row>
      <xdr:rowOff>163528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245B81D-1E23-4701-B8F7-E13FCB58D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623" y="12125403"/>
          <a:ext cx="331894" cy="29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314325</xdr:colOff>
      <xdr:row>50</xdr:row>
      <xdr:rowOff>66675</xdr:rowOff>
    </xdr:from>
    <xdr:to>
      <xdr:col>4</xdr:col>
      <xdr:colOff>131718</xdr:colOff>
      <xdr:row>55</xdr:row>
      <xdr:rowOff>235227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5245DBD-647C-4A2A-AAD9-ECD14E523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5350" y="12506325"/>
          <a:ext cx="998493" cy="1009651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59</xdr:row>
      <xdr:rowOff>38100</xdr:rowOff>
    </xdr:from>
    <xdr:to>
      <xdr:col>4</xdr:col>
      <xdr:colOff>371475</xdr:colOff>
      <xdr:row>64</xdr:row>
      <xdr:rowOff>435703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6637816-1EA0-433F-88D6-35DF0ADF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76300" y="14449425"/>
          <a:ext cx="1257300" cy="1270591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57</xdr:row>
      <xdr:rowOff>66675</xdr:rowOff>
    </xdr:from>
    <xdr:to>
      <xdr:col>8</xdr:col>
      <xdr:colOff>1133475</xdr:colOff>
      <xdr:row>58</xdr:row>
      <xdr:rowOff>138794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AA876AE-A8BD-4EBF-8DF5-FC4257307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10050" y="14106525"/>
          <a:ext cx="771525" cy="25309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68</xdr:row>
      <xdr:rowOff>38100</xdr:rowOff>
    </xdr:from>
    <xdr:to>
      <xdr:col>4</xdr:col>
      <xdr:colOff>85624</xdr:colOff>
      <xdr:row>74</xdr:row>
      <xdr:rowOff>50759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E72407B-825B-4393-B579-6EA926A8F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8225" y="16497300"/>
          <a:ext cx="809524" cy="1428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6</xdr:row>
      <xdr:rowOff>0</xdr:rowOff>
    </xdr:from>
    <xdr:to>
      <xdr:col>13</xdr:col>
      <xdr:colOff>304800</xdr:colOff>
      <xdr:row>6</xdr:row>
      <xdr:rowOff>304800</xdr:rowOff>
    </xdr:to>
    <xdr:sp macro="" textlink="">
      <xdr:nvSpPr>
        <xdr:cNvPr id="2" name="AutoShape 2" descr="LÁMPARA MONOCOLOR PEQUEÑA">
          <a:extLst>
            <a:ext uri="{FF2B5EF4-FFF2-40B4-BE49-F238E27FC236}">
              <a16:creationId xmlns:a16="http://schemas.microsoft.com/office/drawing/2014/main" id="{E343FD00-001B-4198-B2B7-248613740A34}"/>
            </a:ext>
          </a:extLst>
        </xdr:cNvPr>
        <xdr:cNvSpPr>
          <a:spLocks noChangeAspect="1" noChangeArrowheads="1"/>
        </xdr:cNvSpPr>
      </xdr:nvSpPr>
      <xdr:spPr bwMode="auto">
        <a:xfrm>
          <a:off x="7448550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33618</xdr:colOff>
      <xdr:row>2</xdr:row>
      <xdr:rowOff>100853</xdr:rowOff>
    </xdr:from>
    <xdr:to>
      <xdr:col>4</xdr:col>
      <xdr:colOff>347383</xdr:colOff>
      <xdr:row>9</xdr:row>
      <xdr:rowOff>168088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DA2A184-8A58-4533-B700-2D5D45720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93" y="1301003"/>
          <a:ext cx="1532965" cy="1524560"/>
        </a:xfrm>
        <a:prstGeom prst="rect">
          <a:avLst/>
        </a:prstGeom>
      </xdr:spPr>
    </xdr:pic>
    <xdr:clientData/>
  </xdr:twoCellAnchor>
  <xdr:twoCellAnchor editAs="oneCell">
    <xdr:from>
      <xdr:col>8</xdr:col>
      <xdr:colOff>33618</xdr:colOff>
      <xdr:row>1</xdr:row>
      <xdr:rowOff>48983</xdr:rowOff>
    </xdr:from>
    <xdr:to>
      <xdr:col>9</xdr:col>
      <xdr:colOff>454399</xdr:colOff>
      <xdr:row>2</xdr:row>
      <xdr:rowOff>154640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1F2D277-0CD0-42D7-B9C1-F2CA4A3D5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068" y="1058633"/>
          <a:ext cx="1030381" cy="296157"/>
        </a:xfrm>
        <a:prstGeom prst="rect">
          <a:avLst/>
        </a:prstGeom>
      </xdr:spPr>
    </xdr:pic>
    <xdr:clientData/>
  </xdr:twoCellAnchor>
  <xdr:twoCellAnchor editAs="oneCell">
    <xdr:from>
      <xdr:col>2</xdr:col>
      <xdr:colOff>11205</xdr:colOff>
      <xdr:row>11</xdr:row>
      <xdr:rowOff>280147</xdr:rowOff>
    </xdr:from>
    <xdr:to>
      <xdr:col>4</xdr:col>
      <xdr:colOff>367091</xdr:colOff>
      <xdr:row>18</xdr:row>
      <xdr:rowOff>93663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0208C9D-4A1A-4EC5-B765-6C01EB468C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30"/>
        <a:stretch/>
      </xdr:blipFill>
      <xdr:spPr>
        <a:xfrm>
          <a:off x="573180" y="3785347"/>
          <a:ext cx="1584611" cy="1451816"/>
        </a:xfrm>
        <a:prstGeom prst="rect">
          <a:avLst/>
        </a:prstGeom>
      </xdr:spPr>
    </xdr:pic>
    <xdr:clientData/>
  </xdr:twoCellAnchor>
  <xdr:twoCellAnchor editAs="oneCell">
    <xdr:from>
      <xdr:col>8</xdr:col>
      <xdr:colOff>268942</xdr:colOff>
      <xdr:row>10</xdr:row>
      <xdr:rowOff>13446</xdr:rowOff>
    </xdr:from>
    <xdr:to>
      <xdr:col>9</xdr:col>
      <xdr:colOff>494180</xdr:colOff>
      <xdr:row>11</xdr:row>
      <xdr:rowOff>323849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AF34C30-0A5E-4D60-BB39-25203E71C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0392" y="3328146"/>
          <a:ext cx="834838" cy="500903"/>
        </a:xfrm>
        <a:prstGeom prst="rect">
          <a:avLst/>
        </a:prstGeom>
      </xdr:spPr>
    </xdr:pic>
    <xdr:clientData/>
  </xdr:twoCellAnchor>
  <xdr:twoCellAnchor editAs="oneCell">
    <xdr:from>
      <xdr:col>8</xdr:col>
      <xdr:colOff>268943</xdr:colOff>
      <xdr:row>19</xdr:row>
      <xdr:rowOff>13445</xdr:rowOff>
    </xdr:from>
    <xdr:to>
      <xdr:col>9</xdr:col>
      <xdr:colOff>494181</xdr:colOff>
      <xdr:row>21</xdr:row>
      <xdr:rowOff>10083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680CBD9-18FD-47C1-9ED9-2BEDC5E03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0393" y="5690345"/>
          <a:ext cx="834838" cy="501463"/>
        </a:xfrm>
        <a:prstGeom prst="rect">
          <a:avLst/>
        </a:prstGeom>
      </xdr:spPr>
    </xdr:pic>
    <xdr:clientData/>
  </xdr:twoCellAnchor>
  <xdr:twoCellAnchor editAs="oneCell">
    <xdr:from>
      <xdr:col>2</xdr:col>
      <xdr:colOff>22411</xdr:colOff>
      <xdr:row>20</xdr:row>
      <xdr:rowOff>246530</xdr:rowOff>
    </xdr:from>
    <xdr:to>
      <xdr:col>4</xdr:col>
      <xdr:colOff>361531</xdr:colOff>
      <xdr:row>26</xdr:row>
      <xdr:rowOff>137057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383BBBB-ED80-4C44-A5A5-6E2B29ABE0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15" r="15491"/>
        <a:stretch/>
      </xdr:blipFill>
      <xdr:spPr>
        <a:xfrm>
          <a:off x="584386" y="6113930"/>
          <a:ext cx="1558320" cy="1252602"/>
        </a:xfrm>
        <a:prstGeom prst="rect">
          <a:avLst/>
        </a:prstGeom>
      </xdr:spPr>
    </xdr:pic>
    <xdr:clientData/>
  </xdr:twoCellAnchor>
  <xdr:twoCellAnchor editAs="oneCell">
    <xdr:from>
      <xdr:col>2</xdr:col>
      <xdr:colOff>22412</xdr:colOff>
      <xdr:row>29</xdr:row>
      <xdr:rowOff>224117</xdr:rowOff>
    </xdr:from>
    <xdr:to>
      <xdr:col>4</xdr:col>
      <xdr:colOff>275664</xdr:colOff>
      <xdr:row>36</xdr:row>
      <xdr:rowOff>40339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CFFEC9F-3359-4EB1-BFBE-BD9CDDED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387" y="8025092"/>
          <a:ext cx="1472452" cy="1454522"/>
        </a:xfrm>
        <a:prstGeom prst="rect">
          <a:avLst/>
        </a:prstGeom>
      </xdr:spPr>
    </xdr:pic>
    <xdr:clientData/>
  </xdr:twoCellAnchor>
  <xdr:twoCellAnchor editAs="oneCell">
    <xdr:from>
      <xdr:col>7</xdr:col>
      <xdr:colOff>5506</xdr:colOff>
      <xdr:row>28</xdr:row>
      <xdr:rowOff>112059</xdr:rowOff>
    </xdr:from>
    <xdr:to>
      <xdr:col>9</xdr:col>
      <xdr:colOff>448647</xdr:colOff>
      <xdr:row>29</xdr:row>
      <xdr:rowOff>224118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462B498-3627-4AEE-B15A-30D8A37FC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356" y="7722534"/>
          <a:ext cx="1662341" cy="302559"/>
        </a:xfrm>
        <a:prstGeom prst="rect">
          <a:avLst/>
        </a:prstGeom>
      </xdr:spPr>
    </xdr:pic>
    <xdr:clientData/>
  </xdr:twoCellAnchor>
  <xdr:twoCellAnchor editAs="oneCell">
    <xdr:from>
      <xdr:col>2</xdr:col>
      <xdr:colOff>112060</xdr:colOff>
      <xdr:row>37</xdr:row>
      <xdr:rowOff>67233</xdr:rowOff>
    </xdr:from>
    <xdr:to>
      <xdr:col>4</xdr:col>
      <xdr:colOff>290464</xdr:colOff>
      <xdr:row>43</xdr:row>
      <xdr:rowOff>89647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262EAC4-79B1-4BBD-B477-53AA0F477B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r="13614"/>
        <a:stretch/>
      </xdr:blipFill>
      <xdr:spPr>
        <a:xfrm>
          <a:off x="674035" y="10087533"/>
          <a:ext cx="1397604" cy="133686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37</xdr:row>
      <xdr:rowOff>82600</xdr:rowOff>
    </xdr:from>
    <xdr:to>
      <xdr:col>9</xdr:col>
      <xdr:colOff>420782</xdr:colOff>
      <xdr:row>38</xdr:row>
      <xdr:rowOff>188257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82F9143-93FE-4EC9-8EE2-4BA100E9E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1" y="10102900"/>
          <a:ext cx="1030381" cy="296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eka.ge/product/metalis-nijara-6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teka.ge/product/%e1%83%a1%e1%83%90%e1%83%9b%e1%83%96%e1%83%90%e1%83%a0%e1%83%94%e1%83%a3%e1%83%9a%e1%83%9d%e1%83%a1-%e1%83%a8%e1%83%94%e1%83%9b%e1%83%a0%e1%83%94%e1%83%95%e1%83%98-6/" TargetMode="External"/><Relationship Id="rId1" Type="http://schemas.openxmlformats.org/officeDocument/2006/relationships/hyperlink" Target="https://vitra.com.ge/ka/product/25454-basin-mixer-suit-l-for-3-hole-sink-a42508exp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vitra.com.ge/ka/product/28027-hanging-toilet-integra-without-side-holes-50-cm-7040b001-0075/" TargetMode="External"/><Relationship Id="rId4" Type="http://schemas.openxmlformats.org/officeDocument/2006/relationships/hyperlink" Target="https://ee.ge/msxvili-sayofacxovrebo-teqnika/macivari/macivari-graetz-gru16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04BD-914F-4746-A0F7-A6CF6C5F079C}">
  <dimension ref="B2:C9"/>
  <sheetViews>
    <sheetView workbookViewId="0">
      <selection activeCell="N29" sqref="N29"/>
    </sheetView>
  </sheetViews>
  <sheetFormatPr defaultRowHeight="15" x14ac:dyDescent="0.25"/>
  <cols>
    <col min="2" max="2" width="43.5703125" customWidth="1"/>
    <col min="3" max="3" width="25.28515625" customWidth="1"/>
  </cols>
  <sheetData>
    <row r="2" spans="2:3" x14ac:dyDescent="0.25">
      <c r="B2" t="s">
        <v>185</v>
      </c>
      <c r="C2" t="s">
        <v>186</v>
      </c>
    </row>
    <row r="4" spans="2:3" x14ac:dyDescent="0.25">
      <c r="B4" s="44" t="s">
        <v>183</v>
      </c>
      <c r="C4" s="44" t="s">
        <v>184</v>
      </c>
    </row>
    <row r="5" spans="2:3" x14ac:dyDescent="0.25">
      <c r="B5" s="28" t="s">
        <v>179</v>
      </c>
      <c r="C5" s="28">
        <f>'სარემონტო სამუშაოები'!K23</f>
        <v>0</v>
      </c>
    </row>
    <row r="6" spans="2:3" x14ac:dyDescent="0.25">
      <c r="B6" s="28" t="s">
        <v>180</v>
      </c>
      <c r="C6" s="28">
        <v>0</v>
      </c>
    </row>
    <row r="7" spans="2:3" x14ac:dyDescent="0.25">
      <c r="B7" s="28" t="s">
        <v>181</v>
      </c>
      <c r="C7" s="28">
        <f>ელექტროობა!I43</f>
        <v>0</v>
      </c>
    </row>
    <row r="8" spans="2:3" x14ac:dyDescent="0.25">
      <c r="B8" s="28" t="s">
        <v>182</v>
      </c>
      <c r="C8" s="28">
        <v>0</v>
      </c>
    </row>
    <row r="9" spans="2:3" x14ac:dyDescent="0.25">
      <c r="B9" s="44" t="s">
        <v>176</v>
      </c>
      <c r="C9" s="44">
        <f>SUM(C5:C8)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zoomScaleNormal="100" workbookViewId="0">
      <selection activeCell="C16" sqref="C16"/>
    </sheetView>
  </sheetViews>
  <sheetFormatPr defaultColWidth="9.140625" defaultRowHeight="12" x14ac:dyDescent="0.25"/>
  <cols>
    <col min="1" max="1" width="3.7109375" style="1" customWidth="1"/>
    <col min="2" max="2" width="4" style="1" customWidth="1"/>
    <col min="3" max="3" width="48.42578125" style="1" customWidth="1"/>
    <col min="4" max="4" width="18.5703125" style="1" customWidth="1"/>
    <col min="5" max="16384" width="9.140625" style="1"/>
  </cols>
  <sheetData>
    <row r="1" spans="1:11" x14ac:dyDescent="0.2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3" spans="1:11" s="4" customFormat="1" ht="72" customHeight="1" x14ac:dyDescent="0.25">
      <c r="A3" s="66"/>
      <c r="B3" s="66"/>
      <c r="C3" s="66" t="s">
        <v>1</v>
      </c>
      <c r="D3" s="66" t="s">
        <v>2</v>
      </c>
      <c r="E3" s="66" t="s">
        <v>3</v>
      </c>
      <c r="F3" s="66" t="s">
        <v>4</v>
      </c>
      <c r="G3" s="3" t="s">
        <v>5</v>
      </c>
      <c r="H3" s="3"/>
      <c r="I3" s="3" t="s">
        <v>6</v>
      </c>
      <c r="J3" s="3"/>
      <c r="K3" s="66" t="s">
        <v>7</v>
      </c>
    </row>
    <row r="4" spans="1:11" x14ac:dyDescent="0.25">
      <c r="A4" s="67"/>
      <c r="B4" s="67"/>
      <c r="C4" s="67"/>
      <c r="D4" s="67"/>
      <c r="E4" s="67"/>
      <c r="F4" s="67"/>
      <c r="G4" s="2" t="s">
        <v>8</v>
      </c>
      <c r="H4" s="2" t="s">
        <v>9</v>
      </c>
      <c r="I4" s="2" t="s">
        <v>8</v>
      </c>
      <c r="J4" s="2" t="s">
        <v>9</v>
      </c>
      <c r="K4" s="67"/>
    </row>
    <row r="5" spans="1:11" x14ac:dyDescent="0.25">
      <c r="A5" s="2"/>
      <c r="B5" s="2"/>
      <c r="C5" s="27" t="s">
        <v>10</v>
      </c>
      <c r="D5" s="25"/>
      <c r="E5" s="25"/>
      <c r="F5" s="25"/>
      <c r="G5" s="25"/>
      <c r="H5" s="25"/>
      <c r="I5" s="25"/>
      <c r="J5" s="25"/>
      <c r="K5" s="25"/>
    </row>
    <row r="6" spans="1:11" x14ac:dyDescent="0.25">
      <c r="A6" s="2"/>
      <c r="B6" s="2"/>
      <c r="C6" s="6" t="s">
        <v>12</v>
      </c>
      <c r="D6" s="2"/>
      <c r="E6" s="2" t="s">
        <v>11</v>
      </c>
      <c r="F6" s="5">
        <v>63.77</v>
      </c>
      <c r="G6" s="2"/>
      <c r="H6" s="2">
        <f>G6*F6</f>
        <v>0</v>
      </c>
      <c r="I6" s="2"/>
      <c r="J6" s="2">
        <f>I6*F6</f>
        <v>0</v>
      </c>
      <c r="K6" s="2">
        <f>H6+J6</f>
        <v>0</v>
      </c>
    </row>
    <row r="7" spans="1:11" x14ac:dyDescent="0.25">
      <c r="A7" s="2"/>
      <c r="B7" s="2"/>
      <c r="C7" s="6" t="s">
        <v>13</v>
      </c>
      <c r="D7" s="2"/>
      <c r="E7" s="2" t="s">
        <v>11</v>
      </c>
      <c r="F7" s="5">
        <v>153</v>
      </c>
      <c r="G7" s="2"/>
      <c r="H7" s="2">
        <f t="shared" ref="H7:H22" si="0">G7*F7</f>
        <v>0</v>
      </c>
      <c r="I7" s="2"/>
      <c r="J7" s="2">
        <f t="shared" ref="J7:J22" si="1">I7*F7</f>
        <v>0</v>
      </c>
      <c r="K7" s="2">
        <f t="shared" ref="K7:K22" si="2">H7+J7</f>
        <v>0</v>
      </c>
    </row>
    <row r="8" spans="1:11" x14ac:dyDescent="0.25">
      <c r="A8" s="2"/>
      <c r="B8" s="2"/>
      <c r="C8" s="27" t="s">
        <v>14</v>
      </c>
      <c r="D8" s="25"/>
      <c r="E8" s="25"/>
      <c r="F8" s="25"/>
      <c r="G8" s="25"/>
      <c r="H8" s="25"/>
      <c r="I8" s="25"/>
      <c r="J8" s="25"/>
      <c r="K8" s="25"/>
    </row>
    <row r="9" spans="1:11" x14ac:dyDescent="0.25">
      <c r="A9" s="2"/>
      <c r="B9" s="2"/>
      <c r="C9" s="6" t="s">
        <v>26</v>
      </c>
      <c r="D9" s="2"/>
      <c r="E9" s="2" t="s">
        <v>11</v>
      </c>
      <c r="F9" s="5">
        <v>144.03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2"/>
      <c r="B10" s="2"/>
      <c r="C10" s="6" t="s">
        <v>27</v>
      </c>
      <c r="D10" s="2"/>
      <c r="E10" s="2" t="s">
        <v>11</v>
      </c>
      <c r="F10" s="5">
        <v>5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2"/>
      <c r="B11" s="2"/>
      <c r="C11" s="6" t="s">
        <v>17</v>
      </c>
      <c r="D11" s="2"/>
      <c r="E11" s="2" t="s">
        <v>11</v>
      </c>
      <c r="F11" s="5">
        <v>5.93</v>
      </c>
      <c r="G11" s="2"/>
      <c r="H11" s="2">
        <f t="shared" si="0"/>
        <v>0</v>
      </c>
      <c r="I11" s="2"/>
      <c r="J11" s="2">
        <f t="shared" si="1"/>
        <v>0</v>
      </c>
      <c r="K11" s="2">
        <f t="shared" si="2"/>
        <v>0</v>
      </c>
    </row>
    <row r="12" spans="1:11" ht="12" customHeight="1" x14ac:dyDescent="0.25">
      <c r="A12" s="2"/>
      <c r="B12" s="2"/>
      <c r="C12" s="6" t="s">
        <v>24</v>
      </c>
      <c r="D12" s="2"/>
      <c r="E12" s="2" t="s">
        <v>23</v>
      </c>
      <c r="F12" s="5">
        <v>95</v>
      </c>
      <c r="G12" s="2"/>
      <c r="H12" s="2">
        <f t="shared" si="0"/>
        <v>0</v>
      </c>
      <c r="I12" s="2"/>
      <c r="J12" s="2">
        <f t="shared" si="1"/>
        <v>0</v>
      </c>
      <c r="K12" s="2">
        <f t="shared" si="2"/>
        <v>0</v>
      </c>
    </row>
    <row r="13" spans="1:11" x14ac:dyDescent="0.25">
      <c r="A13" s="2"/>
      <c r="B13" s="2"/>
      <c r="C13" s="27" t="s">
        <v>15</v>
      </c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"/>
      <c r="B14" s="2"/>
      <c r="C14" s="6" t="s">
        <v>16</v>
      </c>
      <c r="D14" s="2"/>
      <c r="E14" s="2" t="s">
        <v>11</v>
      </c>
      <c r="F14" s="5">
        <v>32</v>
      </c>
      <c r="G14" s="2"/>
      <c r="H14" s="2">
        <f t="shared" si="0"/>
        <v>0</v>
      </c>
      <c r="I14" s="2"/>
      <c r="J14" s="2">
        <f t="shared" si="1"/>
        <v>0</v>
      </c>
      <c r="K14" s="2">
        <f t="shared" si="2"/>
        <v>0</v>
      </c>
    </row>
    <row r="15" spans="1:11" ht="24" x14ac:dyDescent="0.25">
      <c r="A15" s="2"/>
      <c r="B15" s="2"/>
      <c r="C15" s="6" t="s">
        <v>20</v>
      </c>
      <c r="D15" s="2"/>
      <c r="E15" s="2" t="s">
        <v>11</v>
      </c>
      <c r="F15" s="5">
        <v>80</v>
      </c>
      <c r="G15" s="2"/>
      <c r="H15" s="2">
        <f t="shared" si="0"/>
        <v>0</v>
      </c>
      <c r="I15" s="2"/>
      <c r="J15" s="2">
        <f t="shared" si="1"/>
        <v>0</v>
      </c>
      <c r="K15" s="2">
        <f t="shared" si="2"/>
        <v>0</v>
      </c>
    </row>
    <row r="16" spans="1:11" x14ac:dyDescent="0.25">
      <c r="A16" s="2"/>
      <c r="B16" s="2"/>
      <c r="C16" s="6" t="s">
        <v>187</v>
      </c>
      <c r="D16" s="2"/>
      <c r="E16" s="2" t="s">
        <v>11</v>
      </c>
      <c r="F16" s="5">
        <v>35</v>
      </c>
      <c r="G16" s="2"/>
      <c r="H16" s="2">
        <f t="shared" si="0"/>
        <v>0</v>
      </c>
      <c r="I16" s="2"/>
      <c r="J16" s="2">
        <f t="shared" si="1"/>
        <v>0</v>
      </c>
      <c r="K16" s="2">
        <f t="shared" si="2"/>
        <v>0</v>
      </c>
    </row>
    <row r="17" spans="1:11" x14ac:dyDescent="0.25">
      <c r="A17" s="2"/>
      <c r="B17" s="2"/>
      <c r="C17" s="6" t="s">
        <v>21</v>
      </c>
      <c r="D17" s="2"/>
      <c r="E17" s="2" t="s">
        <v>11</v>
      </c>
      <c r="F17" s="5">
        <v>16</v>
      </c>
      <c r="G17" s="2"/>
      <c r="H17" s="2">
        <f t="shared" si="0"/>
        <v>0</v>
      </c>
      <c r="I17" s="2"/>
      <c r="J17" s="2">
        <f t="shared" si="1"/>
        <v>0</v>
      </c>
      <c r="K17" s="2">
        <f t="shared" si="2"/>
        <v>0</v>
      </c>
    </row>
    <row r="18" spans="1:11" ht="24" x14ac:dyDescent="0.25">
      <c r="A18" s="2"/>
      <c r="B18" s="2"/>
      <c r="C18" s="6" t="s">
        <v>25</v>
      </c>
      <c r="D18" s="2"/>
      <c r="E18" s="2" t="s">
        <v>11</v>
      </c>
      <c r="F18" s="5">
        <v>20</v>
      </c>
      <c r="G18" s="2"/>
      <c r="H18" s="2">
        <f t="shared" si="0"/>
        <v>0</v>
      </c>
      <c r="I18" s="2"/>
      <c r="J18" s="2">
        <f t="shared" si="1"/>
        <v>0</v>
      </c>
      <c r="K18" s="2">
        <f t="shared" si="2"/>
        <v>0</v>
      </c>
    </row>
    <row r="19" spans="1:11" x14ac:dyDescent="0.25">
      <c r="A19" s="2"/>
      <c r="B19" s="2"/>
      <c r="C19" s="6" t="s">
        <v>188</v>
      </c>
      <c r="D19" s="2"/>
      <c r="E19" s="2" t="s">
        <v>11</v>
      </c>
      <c r="F19" s="5">
        <v>24</v>
      </c>
      <c r="G19" s="2"/>
      <c r="H19" s="2">
        <f t="shared" si="0"/>
        <v>0</v>
      </c>
      <c r="I19" s="2"/>
      <c r="J19" s="2">
        <f t="shared" si="1"/>
        <v>0</v>
      </c>
      <c r="K19" s="2">
        <f t="shared" si="2"/>
        <v>0</v>
      </c>
    </row>
    <row r="20" spans="1:11" x14ac:dyDescent="0.25">
      <c r="A20" s="2"/>
      <c r="B20" s="2"/>
      <c r="C20" s="26" t="s">
        <v>18</v>
      </c>
      <c r="D20" s="25"/>
      <c r="E20" s="25"/>
      <c r="F20" s="25"/>
      <c r="G20" s="25"/>
      <c r="H20" s="25">
        <f t="shared" si="0"/>
        <v>0</v>
      </c>
      <c r="I20" s="25"/>
      <c r="J20" s="25">
        <f t="shared" si="1"/>
        <v>0</v>
      </c>
      <c r="K20" s="25">
        <f t="shared" si="2"/>
        <v>0</v>
      </c>
    </row>
    <row r="21" spans="1:11" x14ac:dyDescent="0.25">
      <c r="A21" s="2"/>
      <c r="B21" s="2"/>
      <c r="C21" s="6" t="s">
        <v>19</v>
      </c>
      <c r="D21" s="2"/>
      <c r="E21" s="2" t="s">
        <v>11</v>
      </c>
      <c r="F21" s="5">
        <v>5.95</v>
      </c>
      <c r="G21" s="2"/>
      <c r="H21" s="2">
        <f t="shared" si="0"/>
        <v>0</v>
      </c>
      <c r="I21" s="2"/>
      <c r="J21" s="2">
        <f t="shared" si="1"/>
        <v>0</v>
      </c>
      <c r="K21" s="2">
        <f t="shared" si="2"/>
        <v>0</v>
      </c>
    </row>
    <row r="22" spans="1:11" ht="24" x14ac:dyDescent="0.25">
      <c r="A22" s="2"/>
      <c r="B22" s="2"/>
      <c r="C22" s="6" t="s">
        <v>22</v>
      </c>
      <c r="D22" s="2"/>
      <c r="E22" s="2" t="s">
        <v>11</v>
      </c>
      <c r="F22" s="5">
        <v>150</v>
      </c>
      <c r="G22" s="2"/>
      <c r="H22" s="2">
        <f t="shared" si="0"/>
        <v>0</v>
      </c>
      <c r="I22" s="2"/>
      <c r="J22" s="2">
        <f t="shared" si="1"/>
        <v>0</v>
      </c>
      <c r="K22" s="2">
        <f t="shared" si="2"/>
        <v>0</v>
      </c>
    </row>
    <row r="23" spans="1:11" x14ac:dyDescent="0.25">
      <c r="A23" s="22"/>
      <c r="B23" s="22"/>
      <c r="C23" s="21" t="s">
        <v>178</v>
      </c>
      <c r="D23" s="22"/>
      <c r="E23" s="22"/>
      <c r="F23" s="23"/>
      <c r="G23" s="22"/>
      <c r="H23" s="22"/>
      <c r="I23" s="22"/>
      <c r="J23" s="22"/>
      <c r="K23" s="22">
        <f>K21+K22+K19+K18+K17+K16+K15+K14++K12+K11+K10+K9+K7+K6</f>
        <v>0</v>
      </c>
    </row>
  </sheetData>
  <mergeCells count="8">
    <mergeCell ref="A3:A4"/>
    <mergeCell ref="B1:K1"/>
    <mergeCell ref="C3:C4"/>
    <mergeCell ref="D3:D4"/>
    <mergeCell ref="E3:E4"/>
    <mergeCell ref="F3:F4"/>
    <mergeCell ref="K3:K4"/>
    <mergeCell ref="B3:B4"/>
  </mergeCells>
  <pageMargins left="0.7" right="0.7" top="0.75" bottom="0.75" header="0.3" footer="0.3"/>
  <pageSetup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C99E-9BC9-451B-A9AE-614F7574A58D}">
  <dimension ref="A2:U182"/>
  <sheetViews>
    <sheetView zoomScaleNormal="100" workbookViewId="0">
      <pane xSplit="20" ySplit="3" topLeftCell="U6" activePane="bottomRight" state="frozen"/>
      <selection pane="topRight" activeCell="AA1" sqref="AA1"/>
      <selection pane="bottomLeft" activeCell="A4" sqref="A4"/>
      <selection pane="bottomRight" activeCell="AA15" sqref="AA15"/>
    </sheetView>
  </sheetViews>
  <sheetFormatPr defaultColWidth="8.85546875" defaultRowHeight="12" x14ac:dyDescent="0.25"/>
  <cols>
    <col min="1" max="1" width="3.42578125" style="45" bestFit="1" customWidth="1"/>
    <col min="2" max="2" width="5.28515625" style="45" customWidth="1"/>
    <col min="3" max="6" width="8.85546875" style="45"/>
    <col min="7" max="7" width="4.7109375" style="45" customWidth="1"/>
    <col min="8" max="8" width="8.85546875" style="45"/>
    <col min="9" max="9" width="19.5703125" style="45" customWidth="1"/>
    <col min="10" max="11" width="3.7109375" style="45" bestFit="1" customWidth="1"/>
    <col min="12" max="12" width="6.140625" style="45" customWidth="1"/>
    <col min="13" max="13" width="9.5703125" style="45" bestFit="1" customWidth="1"/>
    <col min="14" max="14" width="5.5703125" style="45" customWidth="1"/>
    <col min="15" max="15" width="3.7109375" style="45" bestFit="1" customWidth="1"/>
    <col min="16" max="17" width="3.7109375" style="45" customWidth="1"/>
    <col min="18" max="18" width="5.42578125" style="45" customWidth="1"/>
    <col min="19" max="19" width="3" style="45" customWidth="1"/>
    <col min="20" max="20" width="3.7109375" style="46" hidden="1" customWidth="1"/>
    <col min="21" max="21" width="4.140625" style="45" customWidth="1"/>
    <col min="22" max="16384" width="8.85546875" style="45"/>
  </cols>
  <sheetData>
    <row r="2" spans="1:21" x14ac:dyDescent="0.25">
      <c r="A2" s="62"/>
      <c r="B2" s="63"/>
      <c r="C2" s="87"/>
      <c r="D2" s="87"/>
      <c r="E2" s="87"/>
      <c r="F2" s="87"/>
      <c r="G2" s="87"/>
      <c r="H2" s="87"/>
      <c r="I2" s="87"/>
      <c r="J2" s="61">
        <v>1</v>
      </c>
      <c r="K2" s="61">
        <v>2</v>
      </c>
      <c r="L2" s="61">
        <v>3</v>
      </c>
      <c r="M2" s="61">
        <v>4</v>
      </c>
      <c r="N2" s="61">
        <v>5</v>
      </c>
      <c r="O2" s="61">
        <v>6</v>
      </c>
      <c r="P2" s="61">
        <v>7</v>
      </c>
      <c r="Q2" s="61">
        <v>8</v>
      </c>
      <c r="R2" s="61">
        <v>9</v>
      </c>
      <c r="S2" s="88"/>
      <c r="T2" s="88"/>
      <c r="U2" s="52"/>
    </row>
    <row r="3" spans="1:21" ht="109.5" customHeight="1" x14ac:dyDescent="0.25">
      <c r="A3" s="62" t="s">
        <v>28</v>
      </c>
      <c r="B3" s="63" t="s">
        <v>29</v>
      </c>
      <c r="C3" s="87" t="s">
        <v>30</v>
      </c>
      <c r="D3" s="87"/>
      <c r="E3" s="87"/>
      <c r="F3" s="87" t="s">
        <v>31</v>
      </c>
      <c r="G3" s="87"/>
      <c r="H3" s="87"/>
      <c r="I3" s="87"/>
      <c r="J3" s="64" t="s">
        <v>32</v>
      </c>
      <c r="K3" s="54" t="s">
        <v>33</v>
      </c>
      <c r="L3" s="54" t="s">
        <v>34</v>
      </c>
      <c r="M3" s="54" t="s">
        <v>35</v>
      </c>
      <c r="N3" s="54" t="s">
        <v>189</v>
      </c>
      <c r="O3" s="65" t="s">
        <v>190</v>
      </c>
      <c r="P3" s="54" t="s">
        <v>191</v>
      </c>
      <c r="Q3" s="54" t="s">
        <v>192</v>
      </c>
      <c r="R3" s="54" t="s">
        <v>193</v>
      </c>
      <c r="S3" s="89" t="s">
        <v>39</v>
      </c>
      <c r="T3" s="89"/>
      <c r="U3" s="52"/>
    </row>
    <row r="4" spans="1:21" ht="14.45" customHeight="1" x14ac:dyDescent="0.25">
      <c r="A4" s="69" t="s">
        <v>40</v>
      </c>
      <c r="B4" s="82" t="s">
        <v>41</v>
      </c>
      <c r="C4" s="72"/>
      <c r="D4" s="72"/>
      <c r="E4" s="72"/>
      <c r="F4" s="75"/>
      <c r="G4" s="75"/>
      <c r="H4" s="75"/>
      <c r="I4" s="75"/>
      <c r="J4" s="73">
        <v>42.3</v>
      </c>
      <c r="K4" s="73">
        <v>10.11</v>
      </c>
      <c r="L4" s="73">
        <v>26.11</v>
      </c>
      <c r="M4" s="73">
        <v>33.17</v>
      </c>
      <c r="N4" s="73">
        <v>10.47</v>
      </c>
      <c r="O4" s="73">
        <v>4.88</v>
      </c>
      <c r="P4" s="73">
        <v>13.23</v>
      </c>
      <c r="Q4" s="73">
        <v>1.22</v>
      </c>
      <c r="R4" s="73">
        <v>3.12</v>
      </c>
      <c r="S4" s="73">
        <f>SUM(J4:R12)</f>
        <v>144.60999999999999</v>
      </c>
      <c r="T4" s="73"/>
      <c r="U4" s="83"/>
    </row>
    <row r="5" spans="1:21" ht="14.45" customHeight="1" x14ac:dyDescent="0.25">
      <c r="A5" s="69"/>
      <c r="B5" s="82"/>
      <c r="C5" s="72"/>
      <c r="D5" s="72"/>
      <c r="E5" s="72"/>
      <c r="F5" s="75"/>
      <c r="G5" s="75"/>
      <c r="H5" s="75"/>
      <c r="I5" s="75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83"/>
    </row>
    <row r="6" spans="1:21" ht="14.45" customHeight="1" x14ac:dyDescent="0.25">
      <c r="A6" s="69"/>
      <c r="B6" s="82"/>
      <c r="C6" s="72"/>
      <c r="D6" s="72"/>
      <c r="E6" s="72"/>
      <c r="F6" s="70" t="s">
        <v>42</v>
      </c>
      <c r="G6" s="70"/>
      <c r="H6" s="75" t="s">
        <v>43</v>
      </c>
      <c r="I6" s="75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83"/>
    </row>
    <row r="7" spans="1:21" x14ac:dyDescent="0.25">
      <c r="A7" s="69"/>
      <c r="B7" s="82"/>
      <c r="C7" s="72"/>
      <c r="D7" s="72"/>
      <c r="E7" s="72"/>
      <c r="F7" s="70" t="s">
        <v>44</v>
      </c>
      <c r="G7" s="70"/>
      <c r="H7" s="71" t="s">
        <v>41</v>
      </c>
      <c r="I7" s="71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83"/>
    </row>
    <row r="8" spans="1:21" ht="14.45" customHeight="1" x14ac:dyDescent="0.25">
      <c r="A8" s="69"/>
      <c r="B8" s="82"/>
      <c r="C8" s="72"/>
      <c r="D8" s="72"/>
      <c r="E8" s="72"/>
      <c r="F8" s="70" t="s">
        <v>45</v>
      </c>
      <c r="G8" s="70"/>
      <c r="H8" s="75" t="s">
        <v>46</v>
      </c>
      <c r="I8" s="75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83"/>
    </row>
    <row r="9" spans="1:21" x14ac:dyDescent="0.25">
      <c r="A9" s="69"/>
      <c r="B9" s="82"/>
      <c r="C9" s="72"/>
      <c r="D9" s="72"/>
      <c r="E9" s="72"/>
      <c r="F9" s="70" t="s">
        <v>47</v>
      </c>
      <c r="G9" s="70"/>
      <c r="H9" s="71"/>
      <c r="I9" s="71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3"/>
    </row>
    <row r="10" spans="1:21" ht="14.45" customHeight="1" x14ac:dyDescent="0.25">
      <c r="A10" s="69"/>
      <c r="B10" s="82"/>
      <c r="C10" s="72"/>
      <c r="D10" s="72"/>
      <c r="E10" s="72"/>
      <c r="F10" s="70" t="s">
        <v>48</v>
      </c>
      <c r="G10" s="70"/>
      <c r="H10" s="70"/>
      <c r="I10" s="70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3"/>
    </row>
    <row r="11" spans="1:21" ht="39" customHeight="1" x14ac:dyDescent="0.25">
      <c r="A11" s="69"/>
      <c r="B11" s="82"/>
      <c r="C11" s="72"/>
      <c r="D11" s="72"/>
      <c r="E11" s="72"/>
      <c r="F11" s="70" t="s">
        <v>49</v>
      </c>
      <c r="G11" s="70"/>
      <c r="H11" s="71"/>
      <c r="I11" s="71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3"/>
    </row>
    <row r="12" spans="1:21" ht="14.45" customHeight="1" x14ac:dyDescent="0.25">
      <c r="A12" s="69"/>
      <c r="B12" s="82"/>
      <c r="C12" s="72"/>
      <c r="D12" s="72"/>
      <c r="E12" s="72"/>
      <c r="F12" s="70" t="s">
        <v>50</v>
      </c>
      <c r="G12" s="70"/>
      <c r="H12" s="70" t="s">
        <v>51</v>
      </c>
      <c r="I12" s="70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3"/>
    </row>
    <row r="13" spans="1:21" ht="14.45" customHeight="1" x14ac:dyDescent="0.25">
      <c r="A13" s="69" t="s">
        <v>52</v>
      </c>
      <c r="B13" s="82" t="s">
        <v>53</v>
      </c>
      <c r="C13" s="72"/>
      <c r="D13" s="72"/>
      <c r="E13" s="72"/>
      <c r="F13" s="75"/>
      <c r="G13" s="75"/>
      <c r="H13" s="75"/>
      <c r="I13" s="75"/>
      <c r="J13" s="73">
        <v>5</v>
      </c>
      <c r="K13" s="72" t="s">
        <v>54</v>
      </c>
      <c r="L13" s="72" t="s">
        <v>54</v>
      </c>
      <c r="M13" s="72" t="s">
        <v>54</v>
      </c>
      <c r="N13" s="72" t="s">
        <v>54</v>
      </c>
      <c r="O13" s="72" t="s">
        <v>54</v>
      </c>
      <c r="P13" s="72" t="s">
        <v>54</v>
      </c>
      <c r="Q13" s="72" t="s">
        <v>54</v>
      </c>
      <c r="R13" s="72" t="s">
        <v>54</v>
      </c>
      <c r="S13" s="73">
        <f>SUM(J13:R21)</f>
        <v>5</v>
      </c>
      <c r="T13" s="73"/>
      <c r="U13" s="83"/>
    </row>
    <row r="14" spans="1:21" ht="14.45" customHeight="1" x14ac:dyDescent="0.25">
      <c r="A14" s="69"/>
      <c r="B14" s="82"/>
      <c r="C14" s="72"/>
      <c r="D14" s="72"/>
      <c r="E14" s="72"/>
      <c r="F14" s="75"/>
      <c r="G14" s="75"/>
      <c r="H14" s="75"/>
      <c r="I14" s="75"/>
      <c r="J14" s="73"/>
      <c r="K14" s="72"/>
      <c r="L14" s="72"/>
      <c r="M14" s="72"/>
      <c r="N14" s="72"/>
      <c r="O14" s="72"/>
      <c r="P14" s="72"/>
      <c r="Q14" s="72"/>
      <c r="R14" s="72"/>
      <c r="S14" s="73"/>
      <c r="T14" s="73"/>
      <c r="U14" s="83"/>
    </row>
    <row r="15" spans="1:21" ht="14.45" customHeight="1" x14ac:dyDescent="0.25">
      <c r="A15" s="69"/>
      <c r="B15" s="82"/>
      <c r="C15" s="72"/>
      <c r="D15" s="72"/>
      <c r="E15" s="72"/>
      <c r="F15" s="70" t="s">
        <v>42</v>
      </c>
      <c r="G15" s="70"/>
      <c r="H15" s="75" t="s">
        <v>43</v>
      </c>
      <c r="I15" s="75"/>
      <c r="J15" s="73"/>
      <c r="K15" s="72"/>
      <c r="L15" s="72"/>
      <c r="M15" s="72"/>
      <c r="N15" s="72"/>
      <c r="O15" s="72"/>
      <c r="P15" s="72"/>
      <c r="Q15" s="72"/>
      <c r="R15" s="72"/>
      <c r="S15" s="73"/>
      <c r="T15" s="73"/>
      <c r="U15" s="83"/>
    </row>
    <row r="16" spans="1:21" x14ac:dyDescent="0.25">
      <c r="A16" s="69"/>
      <c r="B16" s="82"/>
      <c r="C16" s="72"/>
      <c r="D16" s="72"/>
      <c r="E16" s="72"/>
      <c r="F16" s="70" t="s">
        <v>44</v>
      </c>
      <c r="G16" s="70"/>
      <c r="H16" s="71" t="s">
        <v>55</v>
      </c>
      <c r="I16" s="71"/>
      <c r="J16" s="73"/>
      <c r="K16" s="72"/>
      <c r="L16" s="72"/>
      <c r="M16" s="72"/>
      <c r="N16" s="72"/>
      <c r="O16" s="72"/>
      <c r="P16" s="72"/>
      <c r="Q16" s="72"/>
      <c r="R16" s="72"/>
      <c r="S16" s="73"/>
      <c r="T16" s="73"/>
      <c r="U16" s="83"/>
    </row>
    <row r="17" spans="1:21" ht="14.45" customHeight="1" x14ac:dyDescent="0.25">
      <c r="A17" s="69"/>
      <c r="B17" s="82"/>
      <c r="C17" s="72"/>
      <c r="D17" s="72"/>
      <c r="E17" s="72"/>
      <c r="F17" s="70" t="s">
        <v>45</v>
      </c>
      <c r="G17" s="70"/>
      <c r="H17" s="75" t="s">
        <v>56</v>
      </c>
      <c r="I17" s="75"/>
      <c r="J17" s="73"/>
      <c r="K17" s="72"/>
      <c r="L17" s="72"/>
      <c r="M17" s="72"/>
      <c r="N17" s="72"/>
      <c r="O17" s="72"/>
      <c r="P17" s="72"/>
      <c r="Q17" s="72"/>
      <c r="R17" s="72"/>
      <c r="S17" s="73"/>
      <c r="T17" s="73"/>
      <c r="U17" s="83"/>
    </row>
    <row r="18" spans="1:21" x14ac:dyDescent="0.25">
      <c r="A18" s="69"/>
      <c r="B18" s="82"/>
      <c r="C18" s="72"/>
      <c r="D18" s="72"/>
      <c r="E18" s="72"/>
      <c r="F18" s="70" t="s">
        <v>57</v>
      </c>
      <c r="G18" s="70"/>
      <c r="H18" s="71"/>
      <c r="I18" s="71"/>
      <c r="J18" s="73"/>
      <c r="K18" s="72"/>
      <c r="L18" s="72"/>
      <c r="M18" s="72"/>
      <c r="N18" s="72"/>
      <c r="O18" s="72"/>
      <c r="P18" s="72"/>
      <c r="Q18" s="72"/>
      <c r="R18" s="72"/>
      <c r="S18" s="73"/>
      <c r="T18" s="73"/>
      <c r="U18" s="83"/>
    </row>
    <row r="19" spans="1:21" ht="14.45" customHeight="1" x14ac:dyDescent="0.25">
      <c r="A19" s="69"/>
      <c r="B19" s="82"/>
      <c r="C19" s="72"/>
      <c r="D19" s="72"/>
      <c r="E19" s="72"/>
      <c r="F19" s="70" t="s">
        <v>48</v>
      </c>
      <c r="G19" s="70"/>
      <c r="H19" s="70"/>
      <c r="I19" s="70"/>
      <c r="J19" s="73"/>
      <c r="K19" s="72"/>
      <c r="L19" s="72"/>
      <c r="M19" s="72"/>
      <c r="N19" s="72"/>
      <c r="O19" s="72"/>
      <c r="P19" s="72"/>
      <c r="Q19" s="72"/>
      <c r="R19" s="72"/>
      <c r="S19" s="73"/>
      <c r="T19" s="73"/>
      <c r="U19" s="83"/>
    </row>
    <row r="20" spans="1:21" ht="39" customHeight="1" x14ac:dyDescent="0.25">
      <c r="A20" s="69"/>
      <c r="B20" s="82"/>
      <c r="C20" s="72"/>
      <c r="D20" s="72"/>
      <c r="E20" s="72"/>
      <c r="F20" s="70" t="s">
        <v>49</v>
      </c>
      <c r="G20" s="70"/>
      <c r="H20" s="71"/>
      <c r="I20" s="71"/>
      <c r="J20" s="73"/>
      <c r="K20" s="72"/>
      <c r="L20" s="72"/>
      <c r="M20" s="72"/>
      <c r="N20" s="72"/>
      <c r="O20" s="72"/>
      <c r="P20" s="72"/>
      <c r="Q20" s="72"/>
      <c r="R20" s="72"/>
      <c r="S20" s="73"/>
      <c r="T20" s="73"/>
      <c r="U20" s="83"/>
    </row>
    <row r="21" spans="1:21" ht="14.45" customHeight="1" x14ac:dyDescent="0.25">
      <c r="A21" s="69"/>
      <c r="B21" s="82"/>
      <c r="C21" s="72"/>
      <c r="D21" s="72"/>
      <c r="E21" s="72"/>
      <c r="F21" s="70" t="s">
        <v>50</v>
      </c>
      <c r="G21" s="70"/>
      <c r="H21" s="70" t="s">
        <v>51</v>
      </c>
      <c r="I21" s="70"/>
      <c r="J21" s="73"/>
      <c r="K21" s="72"/>
      <c r="L21" s="72"/>
      <c r="M21" s="72"/>
      <c r="N21" s="72"/>
      <c r="O21" s="72"/>
      <c r="P21" s="72"/>
      <c r="Q21" s="72"/>
      <c r="R21" s="72"/>
      <c r="S21" s="73"/>
      <c r="T21" s="73"/>
      <c r="U21" s="83"/>
    </row>
    <row r="22" spans="1:21" ht="14.45" customHeight="1" x14ac:dyDescent="0.25">
      <c r="A22" s="69" t="s">
        <v>58</v>
      </c>
      <c r="B22" s="82" t="s">
        <v>59</v>
      </c>
      <c r="C22" s="72"/>
      <c r="D22" s="72"/>
      <c r="E22" s="72"/>
      <c r="F22" s="75"/>
      <c r="G22" s="75"/>
      <c r="H22" s="75"/>
      <c r="I22" s="75"/>
      <c r="J22" s="84">
        <v>95</v>
      </c>
      <c r="K22" s="72" t="s">
        <v>54</v>
      </c>
      <c r="L22" s="84">
        <v>70</v>
      </c>
      <c r="M22" s="84">
        <v>80</v>
      </c>
      <c r="N22" s="84">
        <v>55</v>
      </c>
      <c r="O22" s="84">
        <v>25</v>
      </c>
      <c r="P22" s="84">
        <v>90</v>
      </c>
      <c r="Q22" s="84">
        <v>6</v>
      </c>
      <c r="R22" s="84">
        <v>24</v>
      </c>
      <c r="S22" s="73">
        <f>SUM(J22:R30)</f>
        <v>445</v>
      </c>
      <c r="T22" s="73"/>
      <c r="U22" s="83"/>
    </row>
    <row r="23" spans="1:21" ht="14.45" customHeight="1" x14ac:dyDescent="0.25">
      <c r="A23" s="69"/>
      <c r="B23" s="82"/>
      <c r="C23" s="72"/>
      <c r="D23" s="72"/>
      <c r="E23" s="72"/>
      <c r="F23" s="75"/>
      <c r="G23" s="75"/>
      <c r="H23" s="75"/>
      <c r="I23" s="75"/>
      <c r="J23" s="85"/>
      <c r="K23" s="72"/>
      <c r="L23" s="85"/>
      <c r="M23" s="85"/>
      <c r="N23" s="85"/>
      <c r="O23" s="85"/>
      <c r="P23" s="85"/>
      <c r="Q23" s="85"/>
      <c r="R23" s="85"/>
      <c r="S23" s="73"/>
      <c r="T23" s="73"/>
      <c r="U23" s="83"/>
    </row>
    <row r="24" spans="1:21" ht="14.45" customHeight="1" x14ac:dyDescent="0.25">
      <c r="A24" s="69"/>
      <c r="B24" s="82"/>
      <c r="C24" s="72"/>
      <c r="D24" s="72"/>
      <c r="E24" s="72"/>
      <c r="F24" s="70" t="s">
        <v>42</v>
      </c>
      <c r="G24" s="70"/>
      <c r="H24" s="45" t="s">
        <v>60</v>
      </c>
      <c r="J24" s="85"/>
      <c r="K24" s="72"/>
      <c r="L24" s="85"/>
      <c r="M24" s="85"/>
      <c r="N24" s="85"/>
      <c r="O24" s="85"/>
      <c r="P24" s="85"/>
      <c r="Q24" s="85"/>
      <c r="R24" s="85"/>
      <c r="S24" s="73"/>
      <c r="T24" s="73"/>
      <c r="U24" s="83"/>
    </row>
    <row r="25" spans="1:21" x14ac:dyDescent="0.25">
      <c r="A25" s="69"/>
      <c r="B25" s="82"/>
      <c r="C25" s="72"/>
      <c r="D25" s="72"/>
      <c r="E25" s="72"/>
      <c r="F25" s="70" t="s">
        <v>44</v>
      </c>
      <c r="G25" s="70"/>
      <c r="H25" s="75" t="s">
        <v>61</v>
      </c>
      <c r="I25" s="75"/>
      <c r="J25" s="85"/>
      <c r="K25" s="72"/>
      <c r="L25" s="85"/>
      <c r="M25" s="85"/>
      <c r="N25" s="85"/>
      <c r="O25" s="85"/>
      <c r="P25" s="85"/>
      <c r="Q25" s="85"/>
      <c r="R25" s="85"/>
      <c r="S25" s="73"/>
      <c r="T25" s="73"/>
      <c r="U25" s="83"/>
    </row>
    <row r="26" spans="1:21" ht="14.45" customHeight="1" x14ac:dyDescent="0.25">
      <c r="A26" s="69"/>
      <c r="B26" s="82"/>
      <c r="C26" s="72"/>
      <c r="D26" s="72"/>
      <c r="E26" s="72"/>
      <c r="F26" s="70" t="s">
        <v>45</v>
      </c>
      <c r="G26" s="70"/>
      <c r="H26" s="75" t="s">
        <v>62</v>
      </c>
      <c r="I26" s="75"/>
      <c r="J26" s="85"/>
      <c r="K26" s="72"/>
      <c r="L26" s="85"/>
      <c r="M26" s="85"/>
      <c r="N26" s="85"/>
      <c r="O26" s="85"/>
      <c r="P26" s="85"/>
      <c r="Q26" s="85"/>
      <c r="R26" s="85"/>
      <c r="S26" s="73"/>
      <c r="T26" s="73"/>
      <c r="U26" s="83"/>
    </row>
    <row r="27" spans="1:21" x14ac:dyDescent="0.25">
      <c r="A27" s="69"/>
      <c r="B27" s="82"/>
      <c r="C27" s="72"/>
      <c r="D27" s="72"/>
      <c r="E27" s="72"/>
      <c r="F27" s="70" t="s">
        <v>57</v>
      </c>
      <c r="G27" s="70"/>
      <c r="H27" s="71" t="s">
        <v>63</v>
      </c>
      <c r="I27" s="71"/>
      <c r="J27" s="85"/>
      <c r="K27" s="72"/>
      <c r="L27" s="85"/>
      <c r="M27" s="85"/>
      <c r="N27" s="85"/>
      <c r="O27" s="85"/>
      <c r="P27" s="85"/>
      <c r="Q27" s="85"/>
      <c r="R27" s="85"/>
      <c r="S27" s="73"/>
      <c r="T27" s="73"/>
      <c r="U27" s="83"/>
    </row>
    <row r="28" spans="1:21" ht="14.45" customHeight="1" x14ac:dyDescent="0.25">
      <c r="A28" s="69"/>
      <c r="B28" s="82"/>
      <c r="C28" s="72"/>
      <c r="D28" s="72"/>
      <c r="E28" s="72"/>
      <c r="F28" s="70" t="s">
        <v>48</v>
      </c>
      <c r="G28" s="70"/>
      <c r="H28" s="70"/>
      <c r="I28" s="70"/>
      <c r="J28" s="85"/>
      <c r="K28" s="72"/>
      <c r="L28" s="85"/>
      <c r="M28" s="85"/>
      <c r="N28" s="85"/>
      <c r="O28" s="85"/>
      <c r="P28" s="85"/>
      <c r="Q28" s="85"/>
      <c r="R28" s="85"/>
      <c r="S28" s="73"/>
      <c r="T28" s="73"/>
      <c r="U28" s="83"/>
    </row>
    <row r="29" spans="1:21" ht="39" customHeight="1" x14ac:dyDescent="0.25">
      <c r="A29" s="69"/>
      <c r="B29" s="82"/>
      <c r="C29" s="72"/>
      <c r="D29" s="72"/>
      <c r="E29" s="72"/>
      <c r="F29" s="70" t="s">
        <v>49</v>
      </c>
      <c r="G29" s="70"/>
      <c r="H29" s="71" t="s">
        <v>64</v>
      </c>
      <c r="I29" s="71"/>
      <c r="J29" s="85"/>
      <c r="K29" s="72"/>
      <c r="L29" s="85"/>
      <c r="M29" s="85"/>
      <c r="N29" s="85"/>
      <c r="O29" s="85"/>
      <c r="P29" s="85"/>
      <c r="Q29" s="85"/>
      <c r="R29" s="85"/>
      <c r="S29" s="73"/>
      <c r="T29" s="73"/>
      <c r="U29" s="83"/>
    </row>
    <row r="30" spans="1:21" ht="25.5" customHeight="1" x14ac:dyDescent="0.25">
      <c r="A30" s="69"/>
      <c r="B30" s="82"/>
      <c r="C30" s="72"/>
      <c r="D30" s="72"/>
      <c r="E30" s="72"/>
      <c r="F30" s="70" t="s">
        <v>50</v>
      </c>
      <c r="G30" s="70"/>
      <c r="H30" s="71" t="s">
        <v>65</v>
      </c>
      <c r="I30" s="71"/>
      <c r="J30" s="86"/>
      <c r="K30" s="72"/>
      <c r="L30" s="86"/>
      <c r="M30" s="86"/>
      <c r="N30" s="86"/>
      <c r="O30" s="86"/>
      <c r="P30" s="86"/>
      <c r="Q30" s="86"/>
      <c r="R30" s="86"/>
      <c r="S30" s="73"/>
      <c r="T30" s="73"/>
      <c r="U30" s="83"/>
    </row>
    <row r="31" spans="1:21" ht="14.45" customHeight="1" x14ac:dyDescent="0.25">
      <c r="A31" s="69" t="s">
        <v>58</v>
      </c>
      <c r="B31" s="82" t="s">
        <v>66</v>
      </c>
      <c r="C31" s="72"/>
      <c r="D31" s="72"/>
      <c r="E31" s="72"/>
      <c r="F31" s="75"/>
      <c r="G31" s="75"/>
      <c r="H31" s="75"/>
      <c r="I31" s="75"/>
      <c r="J31" s="73">
        <v>42.3</v>
      </c>
      <c r="K31" s="73">
        <v>10.11</v>
      </c>
      <c r="L31" s="73">
        <v>26.11</v>
      </c>
      <c r="M31" s="73">
        <v>33.17</v>
      </c>
      <c r="N31" s="73">
        <v>10.47</v>
      </c>
      <c r="O31" s="73">
        <v>4.88</v>
      </c>
      <c r="P31" s="73">
        <v>13.23</v>
      </c>
      <c r="Q31" s="73">
        <v>1.22</v>
      </c>
      <c r="R31" s="73">
        <v>3.12</v>
      </c>
      <c r="S31" s="73">
        <f>SUM(J31:R39)</f>
        <v>144.60999999999999</v>
      </c>
      <c r="T31" s="73"/>
      <c r="U31" s="83"/>
    </row>
    <row r="32" spans="1:21" ht="14.45" customHeight="1" x14ac:dyDescent="0.25">
      <c r="A32" s="69"/>
      <c r="B32" s="82"/>
      <c r="C32" s="72"/>
      <c r="D32" s="72"/>
      <c r="E32" s="72"/>
      <c r="F32" s="75"/>
      <c r="G32" s="75"/>
      <c r="H32" s="75"/>
      <c r="I32" s="75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83"/>
    </row>
    <row r="33" spans="1:21" ht="14.45" customHeight="1" x14ac:dyDescent="0.25">
      <c r="A33" s="69"/>
      <c r="B33" s="82"/>
      <c r="C33" s="72"/>
      <c r="D33" s="72"/>
      <c r="E33" s="72"/>
      <c r="F33" s="70" t="s">
        <v>42</v>
      </c>
      <c r="G33" s="70"/>
      <c r="H33" s="45" t="s">
        <v>60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83"/>
    </row>
    <row r="34" spans="1:21" x14ac:dyDescent="0.25">
      <c r="A34" s="69"/>
      <c r="B34" s="82"/>
      <c r="C34" s="72"/>
      <c r="D34" s="72"/>
      <c r="E34" s="72"/>
      <c r="F34" s="70" t="s">
        <v>44</v>
      </c>
      <c r="G34" s="70"/>
      <c r="H34" s="75" t="s">
        <v>61</v>
      </c>
      <c r="I34" s="75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83"/>
    </row>
    <row r="35" spans="1:21" ht="14.45" customHeight="1" x14ac:dyDescent="0.25">
      <c r="A35" s="69"/>
      <c r="B35" s="82"/>
      <c r="C35" s="72"/>
      <c r="D35" s="72"/>
      <c r="E35" s="72"/>
      <c r="F35" s="70" t="s">
        <v>45</v>
      </c>
      <c r="G35" s="70"/>
      <c r="H35" s="75" t="s">
        <v>62</v>
      </c>
      <c r="I35" s="75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83"/>
    </row>
    <row r="36" spans="1:21" ht="15" customHeight="1" x14ac:dyDescent="0.25">
      <c r="A36" s="69"/>
      <c r="B36" s="82"/>
      <c r="C36" s="72"/>
      <c r="D36" s="72"/>
      <c r="E36" s="72"/>
      <c r="F36" s="70" t="s">
        <v>57</v>
      </c>
      <c r="G36" s="70"/>
      <c r="H36" s="71" t="s">
        <v>63</v>
      </c>
      <c r="I36" s="71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83"/>
    </row>
    <row r="37" spans="1:21" ht="14.45" customHeight="1" x14ac:dyDescent="0.25">
      <c r="A37" s="69"/>
      <c r="B37" s="82"/>
      <c r="C37" s="72"/>
      <c r="D37" s="72"/>
      <c r="E37" s="72"/>
      <c r="F37" s="70" t="s">
        <v>48</v>
      </c>
      <c r="G37" s="70"/>
      <c r="H37" s="70"/>
      <c r="I37" s="70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83"/>
    </row>
    <row r="38" spans="1:21" ht="39" customHeight="1" x14ac:dyDescent="0.25">
      <c r="A38" s="69"/>
      <c r="B38" s="82"/>
      <c r="C38" s="72"/>
      <c r="D38" s="72"/>
      <c r="E38" s="72"/>
      <c r="F38" s="70" t="s">
        <v>49</v>
      </c>
      <c r="G38" s="70"/>
      <c r="H38" s="71" t="s">
        <v>64</v>
      </c>
      <c r="I38" s="71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83"/>
    </row>
    <row r="39" spans="1:21" ht="29.25" customHeight="1" x14ac:dyDescent="0.25">
      <c r="A39" s="69"/>
      <c r="B39" s="82"/>
      <c r="C39" s="72"/>
      <c r="D39" s="72"/>
      <c r="E39" s="72"/>
      <c r="F39" s="70" t="s">
        <v>50</v>
      </c>
      <c r="G39" s="70"/>
      <c r="H39" s="71" t="s">
        <v>65</v>
      </c>
      <c r="I39" s="71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83"/>
    </row>
    <row r="40" spans="1:21" ht="14.45" customHeight="1" x14ac:dyDescent="0.25">
      <c r="A40" s="69" t="s">
        <v>67</v>
      </c>
      <c r="B40" s="82" t="s">
        <v>68</v>
      </c>
      <c r="C40" s="72"/>
      <c r="D40" s="72"/>
      <c r="E40" s="72"/>
      <c r="F40" s="75"/>
      <c r="G40" s="75"/>
      <c r="H40" s="75"/>
      <c r="I40" s="75"/>
      <c r="J40" s="73">
        <v>11.1</v>
      </c>
      <c r="K40" s="72" t="s">
        <v>54</v>
      </c>
      <c r="L40" s="72" t="s">
        <v>54</v>
      </c>
      <c r="M40" s="73">
        <v>44</v>
      </c>
      <c r="N40" s="72" t="s">
        <v>54</v>
      </c>
      <c r="O40" s="72" t="s">
        <v>54</v>
      </c>
      <c r="P40" s="72" t="s">
        <v>54</v>
      </c>
      <c r="Q40" s="72" t="s">
        <v>54</v>
      </c>
      <c r="R40" s="72" t="s">
        <v>54</v>
      </c>
      <c r="S40" s="73">
        <f>SUM(J40:R48)</f>
        <v>55.1</v>
      </c>
      <c r="T40" s="73"/>
      <c r="U40" s="83"/>
    </row>
    <row r="41" spans="1:21" ht="14.45" customHeight="1" x14ac:dyDescent="0.25">
      <c r="A41" s="69"/>
      <c r="B41" s="82"/>
      <c r="C41" s="72"/>
      <c r="D41" s="72"/>
      <c r="E41" s="72"/>
      <c r="F41" s="75"/>
      <c r="G41" s="75"/>
      <c r="H41" s="75"/>
      <c r="I41" s="75"/>
      <c r="J41" s="73"/>
      <c r="K41" s="72"/>
      <c r="L41" s="72"/>
      <c r="M41" s="73"/>
      <c r="N41" s="72"/>
      <c r="O41" s="72"/>
      <c r="P41" s="72"/>
      <c r="Q41" s="72"/>
      <c r="R41" s="72"/>
      <c r="S41" s="73"/>
      <c r="T41" s="73"/>
      <c r="U41" s="83"/>
    </row>
    <row r="42" spans="1:21" ht="14.45" customHeight="1" x14ac:dyDescent="0.25">
      <c r="A42" s="69"/>
      <c r="B42" s="82"/>
      <c r="C42" s="72"/>
      <c r="D42" s="72"/>
      <c r="E42" s="72"/>
      <c r="F42" s="70" t="s">
        <v>42</v>
      </c>
      <c r="G42" s="70"/>
      <c r="H42" s="45" t="s">
        <v>60</v>
      </c>
      <c r="J42" s="73"/>
      <c r="K42" s="72"/>
      <c r="L42" s="72"/>
      <c r="M42" s="73"/>
      <c r="N42" s="72"/>
      <c r="O42" s="72"/>
      <c r="P42" s="72"/>
      <c r="Q42" s="72"/>
      <c r="R42" s="72"/>
      <c r="S42" s="73"/>
      <c r="T42" s="73"/>
      <c r="U42" s="83"/>
    </row>
    <row r="43" spans="1:21" x14ac:dyDescent="0.25">
      <c r="A43" s="69"/>
      <c r="B43" s="82"/>
      <c r="C43" s="72"/>
      <c r="D43" s="72"/>
      <c r="E43" s="72"/>
      <c r="F43" s="70" t="s">
        <v>44</v>
      </c>
      <c r="G43" s="70"/>
      <c r="H43" s="75" t="s">
        <v>61</v>
      </c>
      <c r="I43" s="75"/>
      <c r="J43" s="73"/>
      <c r="K43" s="72"/>
      <c r="L43" s="72"/>
      <c r="M43" s="73"/>
      <c r="N43" s="72"/>
      <c r="O43" s="72"/>
      <c r="P43" s="72"/>
      <c r="Q43" s="72"/>
      <c r="R43" s="72"/>
      <c r="S43" s="73"/>
      <c r="T43" s="73"/>
      <c r="U43" s="83"/>
    </row>
    <row r="44" spans="1:21" ht="14.45" customHeight="1" x14ac:dyDescent="0.25">
      <c r="A44" s="69"/>
      <c r="B44" s="82"/>
      <c r="C44" s="72"/>
      <c r="D44" s="72"/>
      <c r="E44" s="72"/>
      <c r="F44" s="70" t="s">
        <v>45</v>
      </c>
      <c r="G44" s="70"/>
      <c r="H44" s="75" t="s">
        <v>69</v>
      </c>
      <c r="I44" s="75"/>
      <c r="J44" s="73"/>
      <c r="K44" s="72"/>
      <c r="L44" s="72"/>
      <c r="M44" s="73"/>
      <c r="N44" s="72"/>
      <c r="O44" s="72"/>
      <c r="P44" s="72"/>
      <c r="Q44" s="72"/>
      <c r="R44" s="72"/>
      <c r="S44" s="73"/>
      <c r="T44" s="73"/>
      <c r="U44" s="83"/>
    </row>
    <row r="45" spans="1:21" ht="15" customHeight="1" x14ac:dyDescent="0.25">
      <c r="A45" s="69"/>
      <c r="B45" s="82"/>
      <c r="C45" s="72"/>
      <c r="D45" s="72"/>
      <c r="E45" s="72"/>
      <c r="F45" s="70" t="s">
        <v>57</v>
      </c>
      <c r="G45" s="70"/>
      <c r="H45" s="71" t="s">
        <v>70</v>
      </c>
      <c r="I45" s="71"/>
      <c r="J45" s="73"/>
      <c r="K45" s="72"/>
      <c r="L45" s="72"/>
      <c r="M45" s="73"/>
      <c r="N45" s="72"/>
      <c r="O45" s="72"/>
      <c r="P45" s="72"/>
      <c r="Q45" s="72"/>
      <c r="R45" s="72"/>
      <c r="S45" s="73"/>
      <c r="T45" s="73"/>
      <c r="U45" s="83"/>
    </row>
    <row r="46" spans="1:21" ht="14.45" customHeight="1" x14ac:dyDescent="0.25">
      <c r="A46" s="69"/>
      <c r="B46" s="82"/>
      <c r="C46" s="72"/>
      <c r="D46" s="72"/>
      <c r="E46" s="72"/>
      <c r="F46" s="70" t="s">
        <v>48</v>
      </c>
      <c r="G46" s="70"/>
      <c r="H46" s="70"/>
      <c r="I46" s="70"/>
      <c r="J46" s="73"/>
      <c r="K46" s="72"/>
      <c r="L46" s="72"/>
      <c r="M46" s="73"/>
      <c r="N46" s="72"/>
      <c r="O46" s="72"/>
      <c r="P46" s="72"/>
      <c r="Q46" s="72"/>
      <c r="R46" s="72"/>
      <c r="S46" s="73"/>
      <c r="T46" s="73"/>
      <c r="U46" s="83"/>
    </row>
    <row r="47" spans="1:21" ht="39" customHeight="1" x14ac:dyDescent="0.25">
      <c r="A47" s="69"/>
      <c r="B47" s="82"/>
      <c r="C47" s="72"/>
      <c r="D47" s="72"/>
      <c r="E47" s="72"/>
      <c r="F47" s="70" t="s">
        <v>49</v>
      </c>
      <c r="G47" s="70"/>
      <c r="H47" s="71" t="s">
        <v>64</v>
      </c>
      <c r="I47" s="71"/>
      <c r="J47" s="73"/>
      <c r="K47" s="72"/>
      <c r="L47" s="72"/>
      <c r="M47" s="73"/>
      <c r="N47" s="72"/>
      <c r="O47" s="72"/>
      <c r="P47" s="72"/>
      <c r="Q47" s="72"/>
      <c r="R47" s="72"/>
      <c r="S47" s="73"/>
      <c r="T47" s="73"/>
      <c r="U47" s="83"/>
    </row>
    <row r="48" spans="1:21" ht="27" customHeight="1" x14ac:dyDescent="0.25">
      <c r="A48" s="69"/>
      <c r="B48" s="82"/>
      <c r="C48" s="72"/>
      <c r="D48" s="72"/>
      <c r="E48" s="72"/>
      <c r="F48" s="70" t="s">
        <v>50</v>
      </c>
      <c r="G48" s="70"/>
      <c r="H48" s="71" t="s">
        <v>65</v>
      </c>
      <c r="I48" s="71"/>
      <c r="J48" s="73"/>
      <c r="K48" s="72"/>
      <c r="L48" s="72"/>
      <c r="M48" s="73"/>
      <c r="N48" s="72"/>
      <c r="O48" s="72"/>
      <c r="P48" s="72"/>
      <c r="Q48" s="72"/>
      <c r="R48" s="72"/>
      <c r="S48" s="73"/>
      <c r="T48" s="73"/>
      <c r="U48" s="83"/>
    </row>
    <row r="49" spans="1:21" ht="14.45" customHeight="1" x14ac:dyDescent="0.25">
      <c r="A49" s="69" t="s">
        <v>71</v>
      </c>
      <c r="B49" s="82" t="s">
        <v>72</v>
      </c>
      <c r="C49" s="72"/>
      <c r="D49" s="72"/>
      <c r="E49" s="72"/>
      <c r="F49" s="75"/>
      <c r="G49" s="75"/>
      <c r="H49" s="75"/>
      <c r="I49" s="75"/>
      <c r="J49" s="72" t="s">
        <v>54</v>
      </c>
      <c r="K49" s="73">
        <v>55.5</v>
      </c>
      <c r="L49" s="72" t="s">
        <v>54</v>
      </c>
      <c r="M49" s="72" t="s">
        <v>54</v>
      </c>
      <c r="N49" s="72" t="s">
        <v>54</v>
      </c>
      <c r="O49" s="72" t="s">
        <v>54</v>
      </c>
      <c r="P49" s="72" t="s">
        <v>54</v>
      </c>
      <c r="Q49" s="72" t="s">
        <v>54</v>
      </c>
      <c r="R49" s="72" t="s">
        <v>54</v>
      </c>
      <c r="S49" s="73">
        <f>SUM(J49:R57)</f>
        <v>55.5</v>
      </c>
      <c r="T49" s="73"/>
      <c r="U49" s="83"/>
    </row>
    <row r="50" spans="1:21" ht="14.45" customHeight="1" x14ac:dyDescent="0.25">
      <c r="A50" s="69"/>
      <c r="B50" s="82"/>
      <c r="C50" s="72"/>
      <c r="D50" s="72"/>
      <c r="E50" s="72"/>
      <c r="F50" s="75"/>
      <c r="G50" s="75"/>
      <c r="H50" s="75"/>
      <c r="I50" s="75"/>
      <c r="J50" s="72"/>
      <c r="K50" s="73"/>
      <c r="L50" s="72"/>
      <c r="M50" s="72"/>
      <c r="N50" s="72"/>
      <c r="O50" s="72"/>
      <c r="P50" s="72"/>
      <c r="Q50" s="72"/>
      <c r="R50" s="72"/>
      <c r="S50" s="73"/>
      <c r="T50" s="73"/>
      <c r="U50" s="83"/>
    </row>
    <row r="51" spans="1:21" ht="14.45" customHeight="1" x14ac:dyDescent="0.25">
      <c r="A51" s="69"/>
      <c r="B51" s="82"/>
      <c r="C51" s="72"/>
      <c r="D51" s="72"/>
      <c r="E51" s="72"/>
      <c r="F51" s="70" t="s">
        <v>42</v>
      </c>
      <c r="G51" s="70"/>
      <c r="H51" s="45" t="s">
        <v>60</v>
      </c>
      <c r="J51" s="72"/>
      <c r="K51" s="73"/>
      <c r="L51" s="72"/>
      <c r="M51" s="72"/>
      <c r="N51" s="72"/>
      <c r="O51" s="72"/>
      <c r="P51" s="72"/>
      <c r="Q51" s="72"/>
      <c r="R51" s="72"/>
      <c r="S51" s="73"/>
      <c r="T51" s="73"/>
      <c r="U51" s="83"/>
    </row>
    <row r="52" spans="1:21" x14ac:dyDescent="0.25">
      <c r="A52" s="69"/>
      <c r="B52" s="82"/>
      <c r="C52" s="72"/>
      <c r="D52" s="72"/>
      <c r="E52" s="72"/>
      <c r="F52" s="70" t="s">
        <v>44</v>
      </c>
      <c r="G52" s="70"/>
      <c r="H52" s="75" t="s">
        <v>61</v>
      </c>
      <c r="I52" s="75"/>
      <c r="J52" s="72"/>
      <c r="K52" s="73"/>
      <c r="L52" s="72"/>
      <c r="M52" s="72"/>
      <c r="N52" s="72"/>
      <c r="O52" s="72"/>
      <c r="P52" s="72"/>
      <c r="Q52" s="72"/>
      <c r="R52" s="72"/>
      <c r="S52" s="73"/>
      <c r="T52" s="73"/>
      <c r="U52" s="83"/>
    </row>
    <row r="53" spans="1:21" ht="14.45" customHeight="1" x14ac:dyDescent="0.25">
      <c r="A53" s="69"/>
      <c r="B53" s="82"/>
      <c r="C53" s="72"/>
      <c r="D53" s="72"/>
      <c r="E53" s="72"/>
      <c r="F53" s="70" t="s">
        <v>45</v>
      </c>
      <c r="G53" s="70"/>
      <c r="H53" s="75" t="s">
        <v>73</v>
      </c>
      <c r="I53" s="75"/>
      <c r="J53" s="72"/>
      <c r="K53" s="73"/>
      <c r="L53" s="72"/>
      <c r="M53" s="72"/>
      <c r="N53" s="72"/>
      <c r="O53" s="72"/>
      <c r="P53" s="72"/>
      <c r="Q53" s="72"/>
      <c r="R53" s="72"/>
      <c r="S53" s="73"/>
      <c r="T53" s="73"/>
      <c r="U53" s="83"/>
    </row>
    <row r="54" spans="1:21" x14ac:dyDescent="0.25">
      <c r="A54" s="69"/>
      <c r="B54" s="82"/>
      <c r="C54" s="72"/>
      <c r="D54" s="72"/>
      <c r="E54" s="72"/>
      <c r="F54" s="70" t="s">
        <v>57</v>
      </c>
      <c r="G54" s="70"/>
      <c r="H54" s="71" t="s">
        <v>74</v>
      </c>
      <c r="I54" s="71"/>
      <c r="J54" s="72"/>
      <c r="K54" s="73"/>
      <c r="L54" s="72"/>
      <c r="M54" s="72"/>
      <c r="N54" s="72"/>
      <c r="O54" s="72"/>
      <c r="P54" s="72"/>
      <c r="Q54" s="72"/>
      <c r="R54" s="72"/>
      <c r="S54" s="73"/>
      <c r="T54" s="73"/>
      <c r="U54" s="83"/>
    </row>
    <row r="55" spans="1:21" ht="14.45" customHeight="1" x14ac:dyDescent="0.25">
      <c r="A55" s="69"/>
      <c r="B55" s="82"/>
      <c r="C55" s="72"/>
      <c r="D55" s="72"/>
      <c r="E55" s="72"/>
      <c r="F55" s="70" t="s">
        <v>48</v>
      </c>
      <c r="G55" s="70"/>
      <c r="H55" s="70"/>
      <c r="I55" s="70"/>
      <c r="J55" s="72"/>
      <c r="K55" s="73"/>
      <c r="L55" s="72"/>
      <c r="M55" s="72"/>
      <c r="N55" s="72"/>
      <c r="O55" s="72"/>
      <c r="P55" s="72"/>
      <c r="Q55" s="72"/>
      <c r="R55" s="72"/>
      <c r="S55" s="73"/>
      <c r="T55" s="73"/>
      <c r="U55" s="83"/>
    </row>
    <row r="56" spans="1:21" ht="39" customHeight="1" x14ac:dyDescent="0.25">
      <c r="A56" s="69"/>
      <c r="B56" s="82"/>
      <c r="C56" s="72"/>
      <c r="D56" s="72"/>
      <c r="E56" s="72"/>
      <c r="F56" s="70" t="s">
        <v>49</v>
      </c>
      <c r="G56" s="70"/>
      <c r="H56" s="71" t="s">
        <v>64</v>
      </c>
      <c r="I56" s="71"/>
      <c r="J56" s="72"/>
      <c r="K56" s="73"/>
      <c r="L56" s="72"/>
      <c r="M56" s="72"/>
      <c r="N56" s="72"/>
      <c r="O56" s="72"/>
      <c r="P56" s="72"/>
      <c r="Q56" s="72"/>
      <c r="R56" s="72"/>
      <c r="S56" s="73"/>
      <c r="T56" s="73"/>
      <c r="U56" s="83"/>
    </row>
    <row r="57" spans="1:21" ht="14.45" customHeight="1" x14ac:dyDescent="0.25">
      <c r="A57" s="69"/>
      <c r="B57" s="82"/>
      <c r="C57" s="72"/>
      <c r="D57" s="72"/>
      <c r="E57" s="72"/>
      <c r="F57" s="70" t="s">
        <v>50</v>
      </c>
      <c r="G57" s="70"/>
      <c r="H57" s="71" t="s">
        <v>65</v>
      </c>
      <c r="I57" s="71"/>
      <c r="J57" s="72"/>
      <c r="K57" s="73"/>
      <c r="L57" s="72"/>
      <c r="M57" s="72"/>
      <c r="N57" s="72"/>
      <c r="O57" s="72"/>
      <c r="P57" s="72"/>
      <c r="Q57" s="72"/>
      <c r="R57" s="72"/>
      <c r="S57" s="73"/>
      <c r="T57" s="73"/>
      <c r="U57" s="83"/>
    </row>
    <row r="58" spans="1:21" ht="14.45" customHeight="1" x14ac:dyDescent="0.25">
      <c r="A58" s="69" t="s">
        <v>75</v>
      </c>
      <c r="B58" s="82" t="s">
        <v>77</v>
      </c>
      <c r="C58" s="72"/>
      <c r="D58" s="72"/>
      <c r="E58" s="72"/>
      <c r="F58" s="75"/>
      <c r="G58" s="75"/>
      <c r="H58" s="75"/>
      <c r="I58" s="75"/>
      <c r="J58" s="72" t="s">
        <v>54</v>
      </c>
      <c r="K58" s="72" t="s">
        <v>54</v>
      </c>
      <c r="L58" s="72" t="s">
        <v>54</v>
      </c>
      <c r="M58" s="72" t="s">
        <v>54</v>
      </c>
      <c r="N58" s="79"/>
      <c r="O58" s="73">
        <v>9</v>
      </c>
      <c r="P58" s="72" t="s">
        <v>54</v>
      </c>
      <c r="Q58" s="73">
        <v>7</v>
      </c>
      <c r="R58" s="72" t="s">
        <v>54</v>
      </c>
      <c r="S58" s="73">
        <f>SUM(J58:R66)</f>
        <v>16</v>
      </c>
      <c r="T58" s="73"/>
      <c r="U58" s="74"/>
    </row>
    <row r="59" spans="1:21" x14ac:dyDescent="0.25">
      <c r="A59" s="69"/>
      <c r="B59" s="82"/>
      <c r="C59" s="72"/>
      <c r="D59" s="72"/>
      <c r="E59" s="72"/>
      <c r="F59" s="75"/>
      <c r="G59" s="75"/>
      <c r="H59" s="75"/>
      <c r="I59" s="75"/>
      <c r="J59" s="72"/>
      <c r="K59" s="72"/>
      <c r="L59" s="72"/>
      <c r="M59" s="72"/>
      <c r="N59" s="80"/>
      <c r="O59" s="73"/>
      <c r="P59" s="72"/>
      <c r="Q59" s="73"/>
      <c r="R59" s="72"/>
      <c r="S59" s="73"/>
      <c r="T59" s="73"/>
      <c r="U59" s="74"/>
    </row>
    <row r="60" spans="1:21" ht="14.45" customHeight="1" x14ac:dyDescent="0.25">
      <c r="A60" s="69"/>
      <c r="B60" s="82"/>
      <c r="C60" s="72"/>
      <c r="D60" s="72"/>
      <c r="E60" s="72"/>
      <c r="F60" s="70" t="s">
        <v>42</v>
      </c>
      <c r="G60" s="70"/>
      <c r="H60" s="45" t="s">
        <v>78</v>
      </c>
      <c r="J60" s="72"/>
      <c r="K60" s="72"/>
      <c r="L60" s="72"/>
      <c r="M60" s="72"/>
      <c r="N60" s="80"/>
      <c r="O60" s="73"/>
      <c r="P60" s="72"/>
      <c r="Q60" s="73"/>
      <c r="R60" s="72"/>
      <c r="S60" s="73"/>
      <c r="T60" s="73"/>
      <c r="U60" s="74"/>
    </row>
    <row r="61" spans="1:21" x14ac:dyDescent="0.25">
      <c r="A61" s="69"/>
      <c r="B61" s="82"/>
      <c r="C61" s="72"/>
      <c r="D61" s="72"/>
      <c r="E61" s="72"/>
      <c r="F61" s="70" t="s">
        <v>44</v>
      </c>
      <c r="G61" s="70"/>
      <c r="H61" s="75" t="s">
        <v>79</v>
      </c>
      <c r="I61" s="75"/>
      <c r="J61" s="72"/>
      <c r="K61" s="72"/>
      <c r="L61" s="72"/>
      <c r="M61" s="72"/>
      <c r="N61" s="80"/>
      <c r="O61" s="73"/>
      <c r="P61" s="72"/>
      <c r="Q61" s="73"/>
      <c r="R61" s="72"/>
      <c r="S61" s="73"/>
      <c r="T61" s="73"/>
      <c r="U61" s="74"/>
    </row>
    <row r="62" spans="1:21" ht="14.45" customHeight="1" x14ac:dyDescent="0.25">
      <c r="A62" s="69"/>
      <c r="B62" s="82"/>
      <c r="C62" s="72"/>
      <c r="D62" s="72"/>
      <c r="E62" s="72"/>
      <c r="F62" s="70" t="s">
        <v>45</v>
      </c>
      <c r="G62" s="70"/>
      <c r="H62" s="75" t="s">
        <v>80</v>
      </c>
      <c r="I62" s="75"/>
      <c r="J62" s="72"/>
      <c r="K62" s="72"/>
      <c r="L62" s="72"/>
      <c r="M62" s="72"/>
      <c r="N62" s="80"/>
      <c r="O62" s="73"/>
      <c r="P62" s="72"/>
      <c r="Q62" s="73"/>
      <c r="R62" s="72"/>
      <c r="S62" s="73"/>
      <c r="T62" s="73"/>
      <c r="U62" s="74"/>
    </row>
    <row r="63" spans="1:21" ht="14.45" customHeight="1" x14ac:dyDescent="0.25">
      <c r="A63" s="69"/>
      <c r="B63" s="82"/>
      <c r="C63" s="72"/>
      <c r="D63" s="72"/>
      <c r="E63" s="72"/>
      <c r="F63" s="70" t="s">
        <v>57</v>
      </c>
      <c r="G63" s="70"/>
      <c r="H63" s="71" t="s">
        <v>81</v>
      </c>
      <c r="I63" s="71"/>
      <c r="J63" s="72"/>
      <c r="K63" s="72"/>
      <c r="L63" s="72"/>
      <c r="M63" s="72"/>
      <c r="N63" s="80"/>
      <c r="O63" s="73"/>
      <c r="P63" s="72"/>
      <c r="Q63" s="73"/>
      <c r="R63" s="72"/>
      <c r="S63" s="73"/>
      <c r="T63" s="73"/>
      <c r="U63" s="74"/>
    </row>
    <row r="64" spans="1:21" ht="14.45" customHeight="1" x14ac:dyDescent="0.25">
      <c r="A64" s="69"/>
      <c r="B64" s="82"/>
      <c r="C64" s="72"/>
      <c r="D64" s="72"/>
      <c r="E64" s="72"/>
      <c r="F64" s="70" t="s">
        <v>48</v>
      </c>
      <c r="G64" s="70"/>
      <c r="H64" s="70" t="s">
        <v>82</v>
      </c>
      <c r="I64" s="70"/>
      <c r="J64" s="72"/>
      <c r="K64" s="72"/>
      <c r="L64" s="72"/>
      <c r="M64" s="72"/>
      <c r="N64" s="80"/>
      <c r="O64" s="73"/>
      <c r="P64" s="72"/>
      <c r="Q64" s="73"/>
      <c r="R64" s="72"/>
      <c r="S64" s="73"/>
      <c r="T64" s="73"/>
      <c r="U64" s="74"/>
    </row>
    <row r="65" spans="1:21" ht="37.15" customHeight="1" x14ac:dyDescent="0.25">
      <c r="A65" s="69"/>
      <c r="B65" s="82"/>
      <c r="C65" s="72"/>
      <c r="D65" s="72"/>
      <c r="E65" s="72"/>
      <c r="F65" s="70" t="s">
        <v>49</v>
      </c>
      <c r="G65" s="70"/>
      <c r="H65" s="71" t="s">
        <v>64</v>
      </c>
      <c r="I65" s="71"/>
      <c r="J65" s="72"/>
      <c r="K65" s="72"/>
      <c r="L65" s="72"/>
      <c r="M65" s="72"/>
      <c r="N65" s="80"/>
      <c r="O65" s="73"/>
      <c r="P65" s="72"/>
      <c r="Q65" s="73"/>
      <c r="R65" s="72"/>
      <c r="S65" s="73"/>
      <c r="T65" s="73"/>
      <c r="U65" s="74"/>
    </row>
    <row r="66" spans="1:21" ht="24.6" customHeight="1" x14ac:dyDescent="0.25">
      <c r="A66" s="69"/>
      <c r="B66" s="82"/>
      <c r="C66" s="72"/>
      <c r="D66" s="72"/>
      <c r="E66" s="72"/>
      <c r="F66" s="70" t="s">
        <v>50</v>
      </c>
      <c r="G66" s="70"/>
      <c r="H66" s="71" t="s">
        <v>65</v>
      </c>
      <c r="I66" s="71"/>
      <c r="J66" s="72"/>
      <c r="K66" s="72"/>
      <c r="L66" s="72"/>
      <c r="M66" s="72"/>
      <c r="N66" s="81"/>
      <c r="O66" s="73"/>
      <c r="P66" s="72"/>
      <c r="Q66" s="73"/>
      <c r="R66" s="72"/>
      <c r="S66" s="73"/>
      <c r="T66" s="73"/>
      <c r="U66" s="74"/>
    </row>
    <row r="67" spans="1:21" ht="14.45" customHeight="1" x14ac:dyDescent="0.25">
      <c r="A67" s="69" t="s">
        <v>76</v>
      </c>
      <c r="B67" s="76" t="s">
        <v>83</v>
      </c>
      <c r="C67" s="72"/>
      <c r="D67" s="72"/>
      <c r="E67" s="72"/>
      <c r="F67" s="75"/>
      <c r="G67" s="75"/>
      <c r="H67" s="75"/>
      <c r="I67" s="75"/>
      <c r="J67" s="73">
        <v>16</v>
      </c>
      <c r="K67" s="72" t="s">
        <v>54</v>
      </c>
      <c r="L67" s="72" t="s">
        <v>54</v>
      </c>
      <c r="M67" s="72" t="s">
        <v>54</v>
      </c>
      <c r="N67" s="72" t="s">
        <v>54</v>
      </c>
      <c r="O67" s="72" t="s">
        <v>54</v>
      </c>
      <c r="P67" s="72" t="s">
        <v>54</v>
      </c>
      <c r="Q67" s="73">
        <v>2.6</v>
      </c>
      <c r="R67" s="72" t="s">
        <v>54</v>
      </c>
      <c r="S67" s="73">
        <f>SUM(J67:R75)</f>
        <v>18.600000000000001</v>
      </c>
      <c r="T67" s="73"/>
      <c r="U67" s="74"/>
    </row>
    <row r="68" spans="1:21" ht="14.45" customHeight="1" x14ac:dyDescent="0.25">
      <c r="A68" s="69"/>
      <c r="B68" s="77"/>
      <c r="C68" s="72"/>
      <c r="D68" s="72"/>
      <c r="E68" s="72"/>
      <c r="F68" s="75"/>
      <c r="G68" s="75"/>
      <c r="H68" s="75"/>
      <c r="I68" s="75"/>
      <c r="J68" s="73"/>
      <c r="K68" s="72"/>
      <c r="L68" s="72"/>
      <c r="M68" s="72"/>
      <c r="N68" s="72"/>
      <c r="O68" s="72"/>
      <c r="P68" s="72"/>
      <c r="Q68" s="73"/>
      <c r="R68" s="72"/>
      <c r="S68" s="73"/>
      <c r="T68" s="73"/>
      <c r="U68" s="74"/>
    </row>
    <row r="69" spans="1:21" ht="14.45" customHeight="1" x14ac:dyDescent="0.25">
      <c r="A69" s="69"/>
      <c r="B69" s="77"/>
      <c r="C69" s="72"/>
      <c r="D69" s="72"/>
      <c r="E69" s="72"/>
      <c r="F69" s="70" t="s">
        <v>42</v>
      </c>
      <c r="G69" s="70"/>
      <c r="H69" s="45" t="s">
        <v>83</v>
      </c>
      <c r="J69" s="73"/>
      <c r="K69" s="72"/>
      <c r="L69" s="72"/>
      <c r="M69" s="72"/>
      <c r="N69" s="72"/>
      <c r="O69" s="72"/>
      <c r="P69" s="72"/>
      <c r="Q69" s="73"/>
      <c r="R69" s="72"/>
      <c r="S69" s="73"/>
      <c r="T69" s="73"/>
      <c r="U69" s="74"/>
    </row>
    <row r="70" spans="1:21" ht="14.45" customHeight="1" x14ac:dyDescent="0.25">
      <c r="A70" s="69"/>
      <c r="B70" s="77"/>
      <c r="C70" s="72"/>
      <c r="D70" s="72"/>
      <c r="E70" s="72"/>
      <c r="F70" s="70" t="s">
        <v>44</v>
      </c>
      <c r="G70" s="70"/>
      <c r="H70" s="75"/>
      <c r="I70" s="75"/>
      <c r="J70" s="73"/>
      <c r="K70" s="72"/>
      <c r="L70" s="72"/>
      <c r="M70" s="72"/>
      <c r="N70" s="72"/>
      <c r="O70" s="72"/>
      <c r="P70" s="72"/>
      <c r="Q70" s="73"/>
      <c r="R70" s="72"/>
      <c r="S70" s="73"/>
      <c r="T70" s="73"/>
      <c r="U70" s="74"/>
    </row>
    <row r="71" spans="1:21" x14ac:dyDescent="0.25">
      <c r="A71" s="69"/>
      <c r="B71" s="77"/>
      <c r="C71" s="72"/>
      <c r="D71" s="72"/>
      <c r="E71" s="72"/>
      <c r="F71" s="70" t="s">
        <v>45</v>
      </c>
      <c r="G71" s="70"/>
      <c r="H71" s="75"/>
      <c r="I71" s="75"/>
      <c r="J71" s="73"/>
      <c r="K71" s="72"/>
      <c r="L71" s="72"/>
      <c r="M71" s="72"/>
      <c r="N71" s="72"/>
      <c r="O71" s="72"/>
      <c r="P71" s="72"/>
      <c r="Q71" s="73"/>
      <c r="R71" s="72"/>
      <c r="S71" s="73"/>
      <c r="T71" s="73"/>
      <c r="U71" s="74"/>
    </row>
    <row r="72" spans="1:21" ht="14.45" customHeight="1" x14ac:dyDescent="0.25">
      <c r="A72" s="69"/>
      <c r="B72" s="77"/>
      <c r="C72" s="72"/>
      <c r="D72" s="72"/>
      <c r="E72" s="72"/>
      <c r="F72" s="70" t="s">
        <v>57</v>
      </c>
      <c r="G72" s="70"/>
      <c r="H72" s="71"/>
      <c r="I72" s="71"/>
      <c r="J72" s="73"/>
      <c r="K72" s="72"/>
      <c r="L72" s="72"/>
      <c r="M72" s="72"/>
      <c r="N72" s="72"/>
      <c r="O72" s="72"/>
      <c r="P72" s="72"/>
      <c r="Q72" s="73"/>
      <c r="R72" s="72"/>
      <c r="S72" s="73"/>
      <c r="T72" s="73"/>
      <c r="U72" s="74"/>
    </row>
    <row r="73" spans="1:21" ht="14.45" customHeight="1" x14ac:dyDescent="0.25">
      <c r="A73" s="69"/>
      <c r="B73" s="77"/>
      <c r="C73" s="72"/>
      <c r="D73" s="72"/>
      <c r="E73" s="72"/>
      <c r="F73" s="70" t="s">
        <v>48</v>
      </c>
      <c r="G73" s="70"/>
      <c r="H73" s="70"/>
      <c r="I73" s="70"/>
      <c r="J73" s="73"/>
      <c r="K73" s="72"/>
      <c r="L73" s="72"/>
      <c r="M73" s="72"/>
      <c r="N73" s="72"/>
      <c r="O73" s="72"/>
      <c r="P73" s="72"/>
      <c r="Q73" s="73"/>
      <c r="R73" s="72"/>
      <c r="S73" s="73"/>
      <c r="T73" s="73"/>
      <c r="U73" s="74"/>
    </row>
    <row r="74" spans="1:21" ht="42.75" customHeight="1" x14ac:dyDescent="0.25">
      <c r="A74" s="69"/>
      <c r="B74" s="77"/>
      <c r="C74" s="72"/>
      <c r="D74" s="72"/>
      <c r="E74" s="72"/>
      <c r="F74" s="70" t="s">
        <v>49</v>
      </c>
      <c r="G74" s="70"/>
      <c r="H74" s="71"/>
      <c r="I74" s="71"/>
      <c r="J74" s="73"/>
      <c r="K74" s="72"/>
      <c r="L74" s="72"/>
      <c r="M74" s="72"/>
      <c r="N74" s="72"/>
      <c r="O74" s="72"/>
      <c r="P74" s="72"/>
      <c r="Q74" s="73"/>
      <c r="R74" s="72"/>
      <c r="S74" s="73"/>
      <c r="T74" s="73"/>
      <c r="U74" s="74"/>
    </row>
    <row r="75" spans="1:21" ht="25.9" customHeight="1" x14ac:dyDescent="0.25">
      <c r="A75" s="69"/>
      <c r="B75" s="78"/>
      <c r="C75" s="72"/>
      <c r="D75" s="72"/>
      <c r="E75" s="72"/>
      <c r="F75" s="70" t="s">
        <v>50</v>
      </c>
      <c r="G75" s="70"/>
      <c r="H75" s="71"/>
      <c r="I75" s="71"/>
      <c r="J75" s="73"/>
      <c r="K75" s="72"/>
      <c r="L75" s="72"/>
      <c r="M75" s="72"/>
      <c r="N75" s="72"/>
      <c r="O75" s="72"/>
      <c r="P75" s="72"/>
      <c r="Q75" s="73"/>
      <c r="R75" s="72"/>
      <c r="S75" s="73"/>
      <c r="T75" s="73"/>
      <c r="U75" s="74"/>
    </row>
    <row r="76" spans="1:21" x14ac:dyDescent="0.25">
      <c r="T76" s="45"/>
    </row>
    <row r="77" spans="1:21" x14ac:dyDescent="0.25">
      <c r="T77" s="45"/>
    </row>
    <row r="78" spans="1:21" x14ac:dyDescent="0.25">
      <c r="T78" s="45"/>
    </row>
    <row r="79" spans="1:21" x14ac:dyDescent="0.25">
      <c r="T79" s="45"/>
    </row>
    <row r="80" spans="1:21" x14ac:dyDescent="0.25">
      <c r="T80" s="45"/>
    </row>
    <row r="81" s="45" customFormat="1" x14ac:dyDescent="0.25"/>
    <row r="82" s="45" customFormat="1" ht="37.15" customHeight="1" x14ac:dyDescent="0.25"/>
    <row r="83" s="45" customFormat="1" x14ac:dyDescent="0.25"/>
    <row r="84" s="45" customFormat="1" ht="14.45" customHeight="1" x14ac:dyDescent="0.25"/>
    <row r="85" s="45" customFormat="1" x14ac:dyDescent="0.25"/>
    <row r="86" s="45" customFormat="1" x14ac:dyDescent="0.25"/>
    <row r="87" s="45" customFormat="1" ht="14.45" customHeight="1" x14ac:dyDescent="0.25"/>
    <row r="88" s="45" customFormat="1" x14ac:dyDescent="0.25"/>
    <row r="89" s="45" customFormat="1" x14ac:dyDescent="0.25"/>
    <row r="90" s="45" customFormat="1" x14ac:dyDescent="0.25"/>
    <row r="91" s="45" customFormat="1" ht="39" customHeight="1" x14ac:dyDescent="0.25"/>
    <row r="92" s="45" customFormat="1" x14ac:dyDescent="0.25"/>
    <row r="93" s="45" customFormat="1" ht="14.45" customHeight="1" x14ac:dyDescent="0.25"/>
    <row r="94" s="45" customFormat="1" x14ac:dyDescent="0.25"/>
    <row r="95" s="45" customFormat="1" x14ac:dyDescent="0.25"/>
    <row r="96" s="45" customFormat="1" x14ac:dyDescent="0.25"/>
    <row r="97" spans="1:1" s="45" customFormat="1" x14ac:dyDescent="0.25"/>
    <row r="98" spans="1:1" s="45" customFormat="1" x14ac:dyDescent="0.25"/>
    <row r="99" spans="1:1" s="45" customFormat="1" x14ac:dyDescent="0.25"/>
    <row r="100" spans="1:1" s="45" customFormat="1" ht="37.9" customHeight="1" x14ac:dyDescent="0.25"/>
    <row r="101" spans="1:1" s="45" customFormat="1" x14ac:dyDescent="0.25"/>
    <row r="102" spans="1:1" s="45" customFormat="1" ht="14.45" customHeight="1" x14ac:dyDescent="0.25">
      <c r="A102" s="69" t="s">
        <v>84</v>
      </c>
    </row>
    <row r="103" spans="1:1" s="45" customFormat="1" x14ac:dyDescent="0.25">
      <c r="A103" s="69"/>
    </row>
    <row r="104" spans="1:1" s="45" customFormat="1" x14ac:dyDescent="0.25">
      <c r="A104" s="69"/>
    </row>
    <row r="105" spans="1:1" s="45" customFormat="1" x14ac:dyDescent="0.25">
      <c r="A105" s="69"/>
    </row>
    <row r="106" spans="1:1" s="45" customFormat="1" x14ac:dyDescent="0.25">
      <c r="A106" s="69"/>
    </row>
    <row r="107" spans="1:1" s="45" customFormat="1" x14ac:dyDescent="0.25">
      <c r="A107" s="69"/>
    </row>
    <row r="108" spans="1:1" s="45" customFormat="1" x14ac:dyDescent="0.25">
      <c r="A108" s="69"/>
    </row>
    <row r="109" spans="1:1" s="45" customFormat="1" ht="63.6" customHeight="1" x14ac:dyDescent="0.25">
      <c r="A109" s="69"/>
    </row>
    <row r="110" spans="1:1" s="45" customFormat="1" x14ac:dyDescent="0.25">
      <c r="A110" s="69"/>
    </row>
    <row r="111" spans="1:1" s="45" customFormat="1" ht="14.45" customHeight="1" x14ac:dyDescent="0.25">
      <c r="A111" s="69" t="s">
        <v>84</v>
      </c>
    </row>
    <row r="112" spans="1:1" s="45" customFormat="1" x14ac:dyDescent="0.25">
      <c r="A112" s="69"/>
    </row>
    <row r="113" spans="1:1" s="45" customFormat="1" x14ac:dyDescent="0.25">
      <c r="A113" s="69"/>
    </row>
    <row r="114" spans="1:1" s="45" customFormat="1" x14ac:dyDescent="0.25">
      <c r="A114" s="69"/>
    </row>
    <row r="115" spans="1:1" s="45" customFormat="1" x14ac:dyDescent="0.25">
      <c r="A115" s="69"/>
    </row>
    <row r="116" spans="1:1" s="45" customFormat="1" x14ac:dyDescent="0.25">
      <c r="A116" s="69"/>
    </row>
    <row r="117" spans="1:1" s="45" customFormat="1" x14ac:dyDescent="0.25">
      <c r="A117" s="69"/>
    </row>
    <row r="118" spans="1:1" s="45" customFormat="1" ht="62.45" customHeight="1" x14ac:dyDescent="0.25">
      <c r="A118" s="69"/>
    </row>
    <row r="119" spans="1:1" s="45" customFormat="1" x14ac:dyDescent="0.25">
      <c r="A119" s="69"/>
    </row>
    <row r="120" spans="1:1" s="45" customFormat="1" ht="14.45" customHeight="1" x14ac:dyDescent="0.25"/>
    <row r="121" spans="1:1" s="45" customFormat="1" x14ac:dyDescent="0.25"/>
    <row r="122" spans="1:1" s="45" customFormat="1" x14ac:dyDescent="0.25"/>
    <row r="123" spans="1:1" s="45" customFormat="1" x14ac:dyDescent="0.25"/>
    <row r="124" spans="1:1" s="45" customFormat="1" x14ac:dyDescent="0.25"/>
    <row r="125" spans="1:1" s="45" customFormat="1" x14ac:dyDescent="0.25"/>
    <row r="126" spans="1:1" s="45" customFormat="1" x14ac:dyDescent="0.25"/>
    <row r="127" spans="1:1" s="45" customFormat="1" ht="62.45" customHeight="1" x14ac:dyDescent="0.25"/>
    <row r="128" spans="1:1" s="45" customFormat="1" x14ac:dyDescent="0.25"/>
    <row r="129" spans="1:1" s="45" customFormat="1" ht="14.45" customHeight="1" x14ac:dyDescent="0.25">
      <c r="A129" s="69" t="s">
        <v>85</v>
      </c>
    </row>
    <row r="130" spans="1:1" s="45" customFormat="1" x14ac:dyDescent="0.25">
      <c r="A130" s="69"/>
    </row>
    <row r="131" spans="1:1" s="45" customFormat="1" x14ac:dyDescent="0.25">
      <c r="A131" s="69"/>
    </row>
    <row r="132" spans="1:1" s="45" customFormat="1" x14ac:dyDescent="0.25">
      <c r="A132" s="69"/>
    </row>
    <row r="133" spans="1:1" s="45" customFormat="1" x14ac:dyDescent="0.25">
      <c r="A133" s="69"/>
    </row>
    <row r="134" spans="1:1" s="45" customFormat="1" x14ac:dyDescent="0.25">
      <c r="A134" s="69"/>
    </row>
    <row r="135" spans="1:1" s="45" customFormat="1" x14ac:dyDescent="0.25">
      <c r="A135" s="69"/>
    </row>
    <row r="136" spans="1:1" s="45" customFormat="1" ht="14.45" customHeight="1" x14ac:dyDescent="0.25">
      <c r="A136" s="69"/>
    </row>
    <row r="137" spans="1:1" s="45" customFormat="1" x14ac:dyDescent="0.25">
      <c r="A137" s="69"/>
    </row>
    <row r="138" spans="1:1" s="45" customFormat="1" ht="14.45" customHeight="1" x14ac:dyDescent="0.25">
      <c r="A138" s="69" t="s">
        <v>84</v>
      </c>
    </row>
    <row r="139" spans="1:1" s="45" customFormat="1" x14ac:dyDescent="0.25">
      <c r="A139" s="69"/>
    </row>
    <row r="140" spans="1:1" s="45" customFormat="1" x14ac:dyDescent="0.25">
      <c r="A140" s="69"/>
    </row>
    <row r="141" spans="1:1" s="45" customFormat="1" x14ac:dyDescent="0.25">
      <c r="A141" s="69"/>
    </row>
    <row r="142" spans="1:1" s="45" customFormat="1" x14ac:dyDescent="0.25">
      <c r="A142" s="69"/>
    </row>
    <row r="143" spans="1:1" s="45" customFormat="1" x14ac:dyDescent="0.25">
      <c r="A143" s="69"/>
    </row>
    <row r="144" spans="1:1" s="45" customFormat="1" x14ac:dyDescent="0.25">
      <c r="A144" s="69"/>
    </row>
    <row r="145" spans="1:1" s="45" customFormat="1" ht="61.9" customHeight="1" x14ac:dyDescent="0.25">
      <c r="A145" s="69"/>
    </row>
    <row r="146" spans="1:1" s="45" customFormat="1" x14ac:dyDescent="0.25">
      <c r="A146" s="69"/>
    </row>
    <row r="147" spans="1:1" s="45" customFormat="1" ht="14.45" customHeight="1" x14ac:dyDescent="0.25"/>
    <row r="148" spans="1:1" s="45" customFormat="1" x14ac:dyDescent="0.25"/>
    <row r="149" spans="1:1" s="45" customFormat="1" x14ac:dyDescent="0.25"/>
    <row r="150" spans="1:1" s="45" customFormat="1" x14ac:dyDescent="0.25"/>
    <row r="151" spans="1:1" s="45" customFormat="1" x14ac:dyDescent="0.25"/>
    <row r="152" spans="1:1" s="45" customFormat="1" x14ac:dyDescent="0.25"/>
    <row r="153" spans="1:1" s="45" customFormat="1" x14ac:dyDescent="0.25"/>
    <row r="154" spans="1:1" s="45" customFormat="1" ht="38.450000000000003" customHeight="1" x14ac:dyDescent="0.25"/>
    <row r="155" spans="1:1" s="45" customFormat="1" x14ac:dyDescent="0.25"/>
    <row r="156" spans="1:1" s="45" customFormat="1" ht="14.45" customHeight="1" x14ac:dyDescent="0.25"/>
    <row r="157" spans="1:1" s="45" customFormat="1" x14ac:dyDescent="0.25"/>
    <row r="158" spans="1:1" s="45" customFormat="1" x14ac:dyDescent="0.25"/>
    <row r="159" spans="1:1" s="45" customFormat="1" x14ac:dyDescent="0.25"/>
    <row r="160" spans="1:1" s="45" customFormat="1" x14ac:dyDescent="0.25"/>
    <row r="161" s="45" customFormat="1" x14ac:dyDescent="0.25"/>
    <row r="162" s="45" customFormat="1" x14ac:dyDescent="0.25"/>
    <row r="163" s="45" customFormat="1" ht="49.9" customHeight="1" x14ac:dyDescent="0.25"/>
    <row r="164" s="45" customFormat="1" x14ac:dyDescent="0.25"/>
    <row r="165" s="45" customFormat="1" ht="14.45" customHeigh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ht="37.9" customHeight="1" x14ac:dyDescent="0.25"/>
    <row r="173" s="45" customFormat="1" x14ac:dyDescent="0.25"/>
    <row r="174" s="45" customFormat="1" ht="14.45" customHeigh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ht="37.9" customHeight="1" x14ac:dyDescent="0.25"/>
    <row r="182" s="45" customFormat="1" x14ac:dyDescent="0.25"/>
  </sheetData>
  <mergeCells count="236">
    <mergeCell ref="C2:E2"/>
    <mergeCell ref="F2:I2"/>
    <mergeCell ref="S2:T2"/>
    <mergeCell ref="C3:E3"/>
    <mergeCell ref="F3:I3"/>
    <mergeCell ref="S3:T3"/>
    <mergeCell ref="R4:R12"/>
    <mergeCell ref="S4:T12"/>
    <mergeCell ref="U4:U12"/>
    <mergeCell ref="F6:G6"/>
    <mergeCell ref="H6:I6"/>
    <mergeCell ref="F7:G7"/>
    <mergeCell ref="H7:I7"/>
    <mergeCell ref="F8:G8"/>
    <mergeCell ref="H8:I8"/>
    <mergeCell ref="F9:G9"/>
    <mergeCell ref="L4:L12"/>
    <mergeCell ref="M4:M12"/>
    <mergeCell ref="N4:N12"/>
    <mergeCell ref="O4:O12"/>
    <mergeCell ref="P4:P12"/>
    <mergeCell ref="Q4:Q12"/>
    <mergeCell ref="F4:I5"/>
    <mergeCell ref="J4:J12"/>
    <mergeCell ref="K4:K12"/>
    <mergeCell ref="H9:I9"/>
    <mergeCell ref="F10:G10"/>
    <mergeCell ref="H10:I10"/>
    <mergeCell ref="F11:G11"/>
    <mergeCell ref="H11:I11"/>
    <mergeCell ref="F12:G12"/>
    <mergeCell ref="H12:I12"/>
    <mergeCell ref="A13:A21"/>
    <mergeCell ref="B13:B21"/>
    <mergeCell ref="C13:E21"/>
    <mergeCell ref="F13:I14"/>
    <mergeCell ref="H17:I17"/>
    <mergeCell ref="F18:G18"/>
    <mergeCell ref="H18:I18"/>
    <mergeCell ref="A4:A12"/>
    <mergeCell ref="B4:B12"/>
    <mergeCell ref="C4:E12"/>
    <mergeCell ref="S13:T21"/>
    <mergeCell ref="U13:U21"/>
    <mergeCell ref="F15:G15"/>
    <mergeCell ref="H15:I15"/>
    <mergeCell ref="F16:G16"/>
    <mergeCell ref="H16:I16"/>
    <mergeCell ref="F17:G17"/>
    <mergeCell ref="J13:J21"/>
    <mergeCell ref="K13:K21"/>
    <mergeCell ref="L13:L21"/>
    <mergeCell ref="M13:M21"/>
    <mergeCell ref="N13:N21"/>
    <mergeCell ref="O13:O21"/>
    <mergeCell ref="F19:G19"/>
    <mergeCell ref="H19:I19"/>
    <mergeCell ref="F20:G20"/>
    <mergeCell ref="H20:I20"/>
    <mergeCell ref="F21:G21"/>
    <mergeCell ref="H21:I21"/>
    <mergeCell ref="P13:P21"/>
    <mergeCell ref="Q13:Q21"/>
    <mergeCell ref="R13:R21"/>
    <mergeCell ref="R22:R30"/>
    <mergeCell ref="S22:T30"/>
    <mergeCell ref="U22:U30"/>
    <mergeCell ref="F24:G24"/>
    <mergeCell ref="F25:G25"/>
    <mergeCell ref="H25:I25"/>
    <mergeCell ref="F26:G26"/>
    <mergeCell ref="H26:I26"/>
    <mergeCell ref="F27:G27"/>
    <mergeCell ref="H27:I27"/>
    <mergeCell ref="L22:L30"/>
    <mergeCell ref="M22:M30"/>
    <mergeCell ref="N22:N30"/>
    <mergeCell ref="O22:O30"/>
    <mergeCell ref="P22:P30"/>
    <mergeCell ref="Q22:Q30"/>
    <mergeCell ref="F22:I23"/>
    <mergeCell ref="J22:J30"/>
    <mergeCell ref="K22:K30"/>
    <mergeCell ref="F28:G28"/>
    <mergeCell ref="H28:I28"/>
    <mergeCell ref="F29:G29"/>
    <mergeCell ref="H29:I29"/>
    <mergeCell ref="F30:G30"/>
    <mergeCell ref="H30:I30"/>
    <mergeCell ref="A31:A39"/>
    <mergeCell ref="B31:B39"/>
    <mergeCell ref="C31:E39"/>
    <mergeCell ref="F31:I32"/>
    <mergeCell ref="F36:G36"/>
    <mergeCell ref="H36:I36"/>
    <mergeCell ref="F37:G37"/>
    <mergeCell ref="H37:I37"/>
    <mergeCell ref="A22:A30"/>
    <mergeCell ref="B22:B30"/>
    <mergeCell ref="C22:E30"/>
    <mergeCell ref="P31:P39"/>
    <mergeCell ref="Q31:Q39"/>
    <mergeCell ref="R31:R39"/>
    <mergeCell ref="S31:T39"/>
    <mergeCell ref="U31:U39"/>
    <mergeCell ref="F33:G33"/>
    <mergeCell ref="F34:G34"/>
    <mergeCell ref="H34:I34"/>
    <mergeCell ref="F35:G35"/>
    <mergeCell ref="H35:I35"/>
    <mergeCell ref="J31:J39"/>
    <mergeCell ref="K31:K39"/>
    <mergeCell ref="L31:L39"/>
    <mergeCell ref="M31:M39"/>
    <mergeCell ref="N31:N39"/>
    <mergeCell ref="O31:O39"/>
    <mergeCell ref="F38:G38"/>
    <mergeCell ref="H38:I38"/>
    <mergeCell ref="F39:G39"/>
    <mergeCell ref="H39:I39"/>
    <mergeCell ref="A40:A48"/>
    <mergeCell ref="B40:B48"/>
    <mergeCell ref="C40:E48"/>
    <mergeCell ref="F40:I41"/>
    <mergeCell ref="F45:G45"/>
    <mergeCell ref="H45:I45"/>
    <mergeCell ref="S40:T48"/>
    <mergeCell ref="U40:U48"/>
    <mergeCell ref="F42:G42"/>
    <mergeCell ref="F43:G43"/>
    <mergeCell ref="H43:I43"/>
    <mergeCell ref="F44:G44"/>
    <mergeCell ref="H44:I44"/>
    <mergeCell ref="J40:J48"/>
    <mergeCell ref="K40:K48"/>
    <mergeCell ref="L40:L48"/>
    <mergeCell ref="M40:M48"/>
    <mergeCell ref="N40:N48"/>
    <mergeCell ref="O40:O48"/>
    <mergeCell ref="F46:G46"/>
    <mergeCell ref="H46:I46"/>
    <mergeCell ref="F47:G47"/>
    <mergeCell ref="H47:I47"/>
    <mergeCell ref="F48:G48"/>
    <mergeCell ref="H48:I48"/>
    <mergeCell ref="P40:P48"/>
    <mergeCell ref="Q40:Q48"/>
    <mergeCell ref="R40:R48"/>
    <mergeCell ref="R49:R57"/>
    <mergeCell ref="S49:T57"/>
    <mergeCell ref="U49:U57"/>
    <mergeCell ref="F51:G51"/>
    <mergeCell ref="F52:G52"/>
    <mergeCell ref="H52:I52"/>
    <mergeCell ref="F53:G53"/>
    <mergeCell ref="H53:I53"/>
    <mergeCell ref="F54:G54"/>
    <mergeCell ref="H54:I54"/>
    <mergeCell ref="L49:L57"/>
    <mergeCell ref="M49:M57"/>
    <mergeCell ref="N49:N57"/>
    <mergeCell ref="O49:O57"/>
    <mergeCell ref="P49:P57"/>
    <mergeCell ref="Q49:Q57"/>
    <mergeCell ref="F49:I50"/>
    <mergeCell ref="J49:J57"/>
    <mergeCell ref="K49:K57"/>
    <mergeCell ref="F55:G55"/>
    <mergeCell ref="H55:I55"/>
    <mergeCell ref="F56:G56"/>
    <mergeCell ref="H56:I56"/>
    <mergeCell ref="F57:G57"/>
    <mergeCell ref="H57:I57"/>
    <mergeCell ref="A58:A66"/>
    <mergeCell ref="B58:B66"/>
    <mergeCell ref="C58:E66"/>
    <mergeCell ref="F58:I59"/>
    <mergeCell ref="F63:G63"/>
    <mergeCell ref="H63:I63"/>
    <mergeCell ref="F64:G64"/>
    <mergeCell ref="H64:I64"/>
    <mergeCell ref="A49:A57"/>
    <mergeCell ref="B49:B57"/>
    <mergeCell ref="C49:E57"/>
    <mergeCell ref="P58:P66"/>
    <mergeCell ref="Q58:Q66"/>
    <mergeCell ref="R58:R66"/>
    <mergeCell ref="S58:T66"/>
    <mergeCell ref="U58:U66"/>
    <mergeCell ref="F60:G60"/>
    <mergeCell ref="F61:G61"/>
    <mergeCell ref="H61:I61"/>
    <mergeCell ref="F62:G62"/>
    <mergeCell ref="H62:I62"/>
    <mergeCell ref="J58:J66"/>
    <mergeCell ref="K58:K66"/>
    <mergeCell ref="L58:L66"/>
    <mergeCell ref="M58:M66"/>
    <mergeCell ref="N58:N66"/>
    <mergeCell ref="O58:O66"/>
    <mergeCell ref="F65:G65"/>
    <mergeCell ref="H65:I65"/>
    <mergeCell ref="F66:G66"/>
    <mergeCell ref="H66:I66"/>
    <mergeCell ref="A67:A75"/>
    <mergeCell ref="B67:B75"/>
    <mergeCell ref="C67:E75"/>
    <mergeCell ref="F67:I68"/>
    <mergeCell ref="F72:G72"/>
    <mergeCell ref="H72:I72"/>
    <mergeCell ref="P67:P75"/>
    <mergeCell ref="Q67:Q75"/>
    <mergeCell ref="R67:R75"/>
    <mergeCell ref="S67:T75"/>
    <mergeCell ref="U67:U75"/>
    <mergeCell ref="F69:G69"/>
    <mergeCell ref="F70:G70"/>
    <mergeCell ref="H70:I70"/>
    <mergeCell ref="F71:G71"/>
    <mergeCell ref="H71:I71"/>
    <mergeCell ref="J67:J75"/>
    <mergeCell ref="K67:K75"/>
    <mergeCell ref="L67:L75"/>
    <mergeCell ref="M67:M75"/>
    <mergeCell ref="N67:N75"/>
    <mergeCell ref="O67:O75"/>
    <mergeCell ref="A102:A110"/>
    <mergeCell ref="A111:A119"/>
    <mergeCell ref="A129:A137"/>
    <mergeCell ref="A138:A146"/>
    <mergeCell ref="F73:G73"/>
    <mergeCell ref="H73:I73"/>
    <mergeCell ref="F74:G74"/>
    <mergeCell ref="H74:I74"/>
    <mergeCell ref="F75:G75"/>
    <mergeCell ref="H75:I75"/>
  </mergeCells>
  <pageMargins left="0.7" right="0.7" top="0.75" bottom="0.75" header="0.3" footer="0.3"/>
  <pageSetup paperSize="8" scale="60"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D9D1-357E-4FE9-9E64-5FD28D011BA3}">
  <dimension ref="B2:I43"/>
  <sheetViews>
    <sheetView tabSelected="1" zoomScaleNormal="100" workbookViewId="0">
      <selection activeCell="R34" sqref="R34"/>
    </sheetView>
  </sheetViews>
  <sheetFormatPr defaultRowHeight="12" x14ac:dyDescent="0.2"/>
  <cols>
    <col min="1" max="1" width="3.85546875" style="11" customWidth="1"/>
    <col min="2" max="2" width="5.28515625" style="20" customWidth="1"/>
    <col min="3" max="3" width="50.28515625" style="11" customWidth="1"/>
    <col min="4" max="7" width="11" style="20" customWidth="1"/>
    <col min="8" max="9" width="11" style="11" customWidth="1"/>
    <col min="10" max="256" width="9.140625" style="11"/>
    <col min="257" max="257" width="3.85546875" style="11" customWidth="1"/>
    <col min="258" max="258" width="5.28515625" style="11" customWidth="1"/>
    <col min="259" max="259" width="50.28515625" style="11" customWidth="1"/>
    <col min="260" max="265" width="11" style="11" customWidth="1"/>
    <col min="266" max="512" width="9.140625" style="11"/>
    <col min="513" max="513" width="3.85546875" style="11" customWidth="1"/>
    <col min="514" max="514" width="5.28515625" style="11" customWidth="1"/>
    <col min="515" max="515" width="50.28515625" style="11" customWidth="1"/>
    <col min="516" max="521" width="11" style="11" customWidth="1"/>
    <col min="522" max="768" width="9.140625" style="11"/>
    <col min="769" max="769" width="3.85546875" style="11" customWidth="1"/>
    <col min="770" max="770" width="5.28515625" style="11" customWidth="1"/>
    <col min="771" max="771" width="50.28515625" style="11" customWidth="1"/>
    <col min="772" max="777" width="11" style="11" customWidth="1"/>
    <col min="778" max="1024" width="9.140625" style="11"/>
    <col min="1025" max="1025" width="3.85546875" style="11" customWidth="1"/>
    <col min="1026" max="1026" width="5.28515625" style="11" customWidth="1"/>
    <col min="1027" max="1027" width="50.28515625" style="11" customWidth="1"/>
    <col min="1028" max="1033" width="11" style="11" customWidth="1"/>
    <col min="1034" max="1280" width="9.140625" style="11"/>
    <col min="1281" max="1281" width="3.85546875" style="11" customWidth="1"/>
    <col min="1282" max="1282" width="5.28515625" style="11" customWidth="1"/>
    <col min="1283" max="1283" width="50.28515625" style="11" customWidth="1"/>
    <col min="1284" max="1289" width="11" style="11" customWidth="1"/>
    <col min="1290" max="1536" width="9.140625" style="11"/>
    <col min="1537" max="1537" width="3.85546875" style="11" customWidth="1"/>
    <col min="1538" max="1538" width="5.28515625" style="11" customWidth="1"/>
    <col min="1539" max="1539" width="50.28515625" style="11" customWidth="1"/>
    <col min="1540" max="1545" width="11" style="11" customWidth="1"/>
    <col min="1546" max="1792" width="9.140625" style="11"/>
    <col min="1793" max="1793" width="3.85546875" style="11" customWidth="1"/>
    <col min="1794" max="1794" width="5.28515625" style="11" customWidth="1"/>
    <col min="1795" max="1795" width="50.28515625" style="11" customWidth="1"/>
    <col min="1796" max="1801" width="11" style="11" customWidth="1"/>
    <col min="1802" max="2048" width="9.140625" style="11"/>
    <col min="2049" max="2049" width="3.85546875" style="11" customWidth="1"/>
    <col min="2050" max="2050" width="5.28515625" style="11" customWidth="1"/>
    <col min="2051" max="2051" width="50.28515625" style="11" customWidth="1"/>
    <col min="2052" max="2057" width="11" style="11" customWidth="1"/>
    <col min="2058" max="2304" width="9.140625" style="11"/>
    <col min="2305" max="2305" width="3.85546875" style="11" customWidth="1"/>
    <col min="2306" max="2306" width="5.28515625" style="11" customWidth="1"/>
    <col min="2307" max="2307" width="50.28515625" style="11" customWidth="1"/>
    <col min="2308" max="2313" width="11" style="11" customWidth="1"/>
    <col min="2314" max="2560" width="9.140625" style="11"/>
    <col min="2561" max="2561" width="3.85546875" style="11" customWidth="1"/>
    <col min="2562" max="2562" width="5.28515625" style="11" customWidth="1"/>
    <col min="2563" max="2563" width="50.28515625" style="11" customWidth="1"/>
    <col min="2564" max="2569" width="11" style="11" customWidth="1"/>
    <col min="2570" max="2816" width="9.140625" style="11"/>
    <col min="2817" max="2817" width="3.85546875" style="11" customWidth="1"/>
    <col min="2818" max="2818" width="5.28515625" style="11" customWidth="1"/>
    <col min="2819" max="2819" width="50.28515625" style="11" customWidth="1"/>
    <col min="2820" max="2825" width="11" style="11" customWidth="1"/>
    <col min="2826" max="3072" width="9.140625" style="11"/>
    <col min="3073" max="3073" width="3.85546875" style="11" customWidth="1"/>
    <col min="3074" max="3074" width="5.28515625" style="11" customWidth="1"/>
    <col min="3075" max="3075" width="50.28515625" style="11" customWidth="1"/>
    <col min="3076" max="3081" width="11" style="11" customWidth="1"/>
    <col min="3082" max="3328" width="9.140625" style="11"/>
    <col min="3329" max="3329" width="3.85546875" style="11" customWidth="1"/>
    <col min="3330" max="3330" width="5.28515625" style="11" customWidth="1"/>
    <col min="3331" max="3331" width="50.28515625" style="11" customWidth="1"/>
    <col min="3332" max="3337" width="11" style="11" customWidth="1"/>
    <col min="3338" max="3584" width="9.140625" style="11"/>
    <col min="3585" max="3585" width="3.85546875" style="11" customWidth="1"/>
    <col min="3586" max="3586" width="5.28515625" style="11" customWidth="1"/>
    <col min="3587" max="3587" width="50.28515625" style="11" customWidth="1"/>
    <col min="3588" max="3593" width="11" style="11" customWidth="1"/>
    <col min="3594" max="3840" width="9.140625" style="11"/>
    <col min="3841" max="3841" width="3.85546875" style="11" customWidth="1"/>
    <col min="3842" max="3842" width="5.28515625" style="11" customWidth="1"/>
    <col min="3843" max="3843" width="50.28515625" style="11" customWidth="1"/>
    <col min="3844" max="3849" width="11" style="11" customWidth="1"/>
    <col min="3850" max="4096" width="9.140625" style="11"/>
    <col min="4097" max="4097" width="3.85546875" style="11" customWidth="1"/>
    <col min="4098" max="4098" width="5.28515625" style="11" customWidth="1"/>
    <col min="4099" max="4099" width="50.28515625" style="11" customWidth="1"/>
    <col min="4100" max="4105" width="11" style="11" customWidth="1"/>
    <col min="4106" max="4352" width="9.140625" style="11"/>
    <col min="4353" max="4353" width="3.85546875" style="11" customWidth="1"/>
    <col min="4354" max="4354" width="5.28515625" style="11" customWidth="1"/>
    <col min="4355" max="4355" width="50.28515625" style="11" customWidth="1"/>
    <col min="4356" max="4361" width="11" style="11" customWidth="1"/>
    <col min="4362" max="4608" width="9.140625" style="11"/>
    <col min="4609" max="4609" width="3.85546875" style="11" customWidth="1"/>
    <col min="4610" max="4610" width="5.28515625" style="11" customWidth="1"/>
    <col min="4611" max="4611" width="50.28515625" style="11" customWidth="1"/>
    <col min="4612" max="4617" width="11" style="11" customWidth="1"/>
    <col min="4618" max="4864" width="9.140625" style="11"/>
    <col min="4865" max="4865" width="3.85546875" style="11" customWidth="1"/>
    <col min="4866" max="4866" width="5.28515625" style="11" customWidth="1"/>
    <col min="4867" max="4867" width="50.28515625" style="11" customWidth="1"/>
    <col min="4868" max="4873" width="11" style="11" customWidth="1"/>
    <col min="4874" max="5120" width="9.140625" style="11"/>
    <col min="5121" max="5121" width="3.85546875" style="11" customWidth="1"/>
    <col min="5122" max="5122" width="5.28515625" style="11" customWidth="1"/>
    <col min="5123" max="5123" width="50.28515625" style="11" customWidth="1"/>
    <col min="5124" max="5129" width="11" style="11" customWidth="1"/>
    <col min="5130" max="5376" width="9.140625" style="11"/>
    <col min="5377" max="5377" width="3.85546875" style="11" customWidth="1"/>
    <col min="5378" max="5378" width="5.28515625" style="11" customWidth="1"/>
    <col min="5379" max="5379" width="50.28515625" style="11" customWidth="1"/>
    <col min="5380" max="5385" width="11" style="11" customWidth="1"/>
    <col min="5386" max="5632" width="9.140625" style="11"/>
    <col min="5633" max="5633" width="3.85546875" style="11" customWidth="1"/>
    <col min="5634" max="5634" width="5.28515625" style="11" customWidth="1"/>
    <col min="5635" max="5635" width="50.28515625" style="11" customWidth="1"/>
    <col min="5636" max="5641" width="11" style="11" customWidth="1"/>
    <col min="5642" max="5888" width="9.140625" style="11"/>
    <col min="5889" max="5889" width="3.85546875" style="11" customWidth="1"/>
    <col min="5890" max="5890" width="5.28515625" style="11" customWidth="1"/>
    <col min="5891" max="5891" width="50.28515625" style="11" customWidth="1"/>
    <col min="5892" max="5897" width="11" style="11" customWidth="1"/>
    <col min="5898" max="6144" width="9.140625" style="11"/>
    <col min="6145" max="6145" width="3.85546875" style="11" customWidth="1"/>
    <col min="6146" max="6146" width="5.28515625" style="11" customWidth="1"/>
    <col min="6147" max="6147" width="50.28515625" style="11" customWidth="1"/>
    <col min="6148" max="6153" width="11" style="11" customWidth="1"/>
    <col min="6154" max="6400" width="9.140625" style="11"/>
    <col min="6401" max="6401" width="3.85546875" style="11" customWidth="1"/>
    <col min="6402" max="6402" width="5.28515625" style="11" customWidth="1"/>
    <col min="6403" max="6403" width="50.28515625" style="11" customWidth="1"/>
    <col min="6404" max="6409" width="11" style="11" customWidth="1"/>
    <col min="6410" max="6656" width="9.140625" style="11"/>
    <col min="6657" max="6657" width="3.85546875" style="11" customWidth="1"/>
    <col min="6658" max="6658" width="5.28515625" style="11" customWidth="1"/>
    <col min="6659" max="6659" width="50.28515625" style="11" customWidth="1"/>
    <col min="6660" max="6665" width="11" style="11" customWidth="1"/>
    <col min="6666" max="6912" width="9.140625" style="11"/>
    <col min="6913" max="6913" width="3.85546875" style="11" customWidth="1"/>
    <col min="6914" max="6914" width="5.28515625" style="11" customWidth="1"/>
    <col min="6915" max="6915" width="50.28515625" style="11" customWidth="1"/>
    <col min="6916" max="6921" width="11" style="11" customWidth="1"/>
    <col min="6922" max="7168" width="9.140625" style="11"/>
    <col min="7169" max="7169" width="3.85546875" style="11" customWidth="1"/>
    <col min="7170" max="7170" width="5.28515625" style="11" customWidth="1"/>
    <col min="7171" max="7171" width="50.28515625" style="11" customWidth="1"/>
    <col min="7172" max="7177" width="11" style="11" customWidth="1"/>
    <col min="7178" max="7424" width="9.140625" style="11"/>
    <col min="7425" max="7425" width="3.85546875" style="11" customWidth="1"/>
    <col min="7426" max="7426" width="5.28515625" style="11" customWidth="1"/>
    <col min="7427" max="7427" width="50.28515625" style="11" customWidth="1"/>
    <col min="7428" max="7433" width="11" style="11" customWidth="1"/>
    <col min="7434" max="7680" width="9.140625" style="11"/>
    <col min="7681" max="7681" width="3.85546875" style="11" customWidth="1"/>
    <col min="7682" max="7682" width="5.28515625" style="11" customWidth="1"/>
    <col min="7683" max="7683" width="50.28515625" style="11" customWidth="1"/>
    <col min="7684" max="7689" width="11" style="11" customWidth="1"/>
    <col min="7690" max="7936" width="9.140625" style="11"/>
    <col min="7937" max="7937" width="3.85546875" style="11" customWidth="1"/>
    <col min="7938" max="7938" width="5.28515625" style="11" customWidth="1"/>
    <col min="7939" max="7939" width="50.28515625" style="11" customWidth="1"/>
    <col min="7940" max="7945" width="11" style="11" customWidth="1"/>
    <col min="7946" max="8192" width="9.140625" style="11"/>
    <col min="8193" max="8193" width="3.85546875" style="11" customWidth="1"/>
    <col min="8194" max="8194" width="5.28515625" style="11" customWidth="1"/>
    <col min="8195" max="8195" width="50.28515625" style="11" customWidth="1"/>
    <col min="8196" max="8201" width="11" style="11" customWidth="1"/>
    <col min="8202" max="8448" width="9.140625" style="11"/>
    <col min="8449" max="8449" width="3.85546875" style="11" customWidth="1"/>
    <col min="8450" max="8450" width="5.28515625" style="11" customWidth="1"/>
    <col min="8451" max="8451" width="50.28515625" style="11" customWidth="1"/>
    <col min="8452" max="8457" width="11" style="11" customWidth="1"/>
    <col min="8458" max="8704" width="9.140625" style="11"/>
    <col min="8705" max="8705" width="3.85546875" style="11" customWidth="1"/>
    <col min="8706" max="8706" width="5.28515625" style="11" customWidth="1"/>
    <col min="8707" max="8707" width="50.28515625" style="11" customWidth="1"/>
    <col min="8708" max="8713" width="11" style="11" customWidth="1"/>
    <col min="8714" max="8960" width="9.140625" style="11"/>
    <col min="8961" max="8961" width="3.85546875" style="11" customWidth="1"/>
    <col min="8962" max="8962" width="5.28515625" style="11" customWidth="1"/>
    <col min="8963" max="8963" width="50.28515625" style="11" customWidth="1"/>
    <col min="8964" max="8969" width="11" style="11" customWidth="1"/>
    <col min="8970" max="9216" width="9.140625" style="11"/>
    <col min="9217" max="9217" width="3.85546875" style="11" customWidth="1"/>
    <col min="9218" max="9218" width="5.28515625" style="11" customWidth="1"/>
    <col min="9219" max="9219" width="50.28515625" style="11" customWidth="1"/>
    <col min="9220" max="9225" width="11" style="11" customWidth="1"/>
    <col min="9226" max="9472" width="9.140625" style="11"/>
    <col min="9473" max="9473" width="3.85546875" style="11" customWidth="1"/>
    <col min="9474" max="9474" width="5.28515625" style="11" customWidth="1"/>
    <col min="9475" max="9475" width="50.28515625" style="11" customWidth="1"/>
    <col min="9476" max="9481" width="11" style="11" customWidth="1"/>
    <col min="9482" max="9728" width="9.140625" style="11"/>
    <col min="9729" max="9729" width="3.85546875" style="11" customWidth="1"/>
    <col min="9730" max="9730" width="5.28515625" style="11" customWidth="1"/>
    <col min="9731" max="9731" width="50.28515625" style="11" customWidth="1"/>
    <col min="9732" max="9737" width="11" style="11" customWidth="1"/>
    <col min="9738" max="9984" width="9.140625" style="11"/>
    <col min="9985" max="9985" width="3.85546875" style="11" customWidth="1"/>
    <col min="9986" max="9986" width="5.28515625" style="11" customWidth="1"/>
    <col min="9987" max="9987" width="50.28515625" style="11" customWidth="1"/>
    <col min="9988" max="9993" width="11" style="11" customWidth="1"/>
    <col min="9994" max="10240" width="9.140625" style="11"/>
    <col min="10241" max="10241" width="3.85546875" style="11" customWidth="1"/>
    <col min="10242" max="10242" width="5.28515625" style="11" customWidth="1"/>
    <col min="10243" max="10243" width="50.28515625" style="11" customWidth="1"/>
    <col min="10244" max="10249" width="11" style="11" customWidth="1"/>
    <col min="10250" max="10496" width="9.140625" style="11"/>
    <col min="10497" max="10497" width="3.85546875" style="11" customWidth="1"/>
    <col min="10498" max="10498" width="5.28515625" style="11" customWidth="1"/>
    <col min="10499" max="10499" width="50.28515625" style="11" customWidth="1"/>
    <col min="10500" max="10505" width="11" style="11" customWidth="1"/>
    <col min="10506" max="10752" width="9.140625" style="11"/>
    <col min="10753" max="10753" width="3.85546875" style="11" customWidth="1"/>
    <col min="10754" max="10754" width="5.28515625" style="11" customWidth="1"/>
    <col min="10755" max="10755" width="50.28515625" style="11" customWidth="1"/>
    <col min="10756" max="10761" width="11" style="11" customWidth="1"/>
    <col min="10762" max="11008" width="9.140625" style="11"/>
    <col min="11009" max="11009" width="3.85546875" style="11" customWidth="1"/>
    <col min="11010" max="11010" width="5.28515625" style="11" customWidth="1"/>
    <col min="11011" max="11011" width="50.28515625" style="11" customWidth="1"/>
    <col min="11012" max="11017" width="11" style="11" customWidth="1"/>
    <col min="11018" max="11264" width="9.140625" style="11"/>
    <col min="11265" max="11265" width="3.85546875" style="11" customWidth="1"/>
    <col min="11266" max="11266" width="5.28515625" style="11" customWidth="1"/>
    <col min="11267" max="11267" width="50.28515625" style="11" customWidth="1"/>
    <col min="11268" max="11273" width="11" style="11" customWidth="1"/>
    <col min="11274" max="11520" width="9.140625" style="11"/>
    <col min="11521" max="11521" width="3.85546875" style="11" customWidth="1"/>
    <col min="11522" max="11522" width="5.28515625" style="11" customWidth="1"/>
    <col min="11523" max="11523" width="50.28515625" style="11" customWidth="1"/>
    <col min="11524" max="11529" width="11" style="11" customWidth="1"/>
    <col min="11530" max="11776" width="9.140625" style="11"/>
    <col min="11777" max="11777" width="3.85546875" style="11" customWidth="1"/>
    <col min="11778" max="11778" width="5.28515625" style="11" customWidth="1"/>
    <col min="11779" max="11779" width="50.28515625" style="11" customWidth="1"/>
    <col min="11780" max="11785" width="11" style="11" customWidth="1"/>
    <col min="11786" max="12032" width="9.140625" style="11"/>
    <col min="12033" max="12033" width="3.85546875" style="11" customWidth="1"/>
    <col min="12034" max="12034" width="5.28515625" style="11" customWidth="1"/>
    <col min="12035" max="12035" width="50.28515625" style="11" customWidth="1"/>
    <col min="12036" max="12041" width="11" style="11" customWidth="1"/>
    <col min="12042" max="12288" width="9.140625" style="11"/>
    <col min="12289" max="12289" width="3.85546875" style="11" customWidth="1"/>
    <col min="12290" max="12290" width="5.28515625" style="11" customWidth="1"/>
    <col min="12291" max="12291" width="50.28515625" style="11" customWidth="1"/>
    <col min="12292" max="12297" width="11" style="11" customWidth="1"/>
    <col min="12298" max="12544" width="9.140625" style="11"/>
    <col min="12545" max="12545" width="3.85546875" style="11" customWidth="1"/>
    <col min="12546" max="12546" width="5.28515625" style="11" customWidth="1"/>
    <col min="12547" max="12547" width="50.28515625" style="11" customWidth="1"/>
    <col min="12548" max="12553" width="11" style="11" customWidth="1"/>
    <col min="12554" max="12800" width="9.140625" style="11"/>
    <col min="12801" max="12801" width="3.85546875" style="11" customWidth="1"/>
    <col min="12802" max="12802" width="5.28515625" style="11" customWidth="1"/>
    <col min="12803" max="12803" width="50.28515625" style="11" customWidth="1"/>
    <col min="12804" max="12809" width="11" style="11" customWidth="1"/>
    <col min="12810" max="13056" width="9.140625" style="11"/>
    <col min="13057" max="13057" width="3.85546875" style="11" customWidth="1"/>
    <col min="13058" max="13058" width="5.28515625" style="11" customWidth="1"/>
    <col min="13059" max="13059" width="50.28515625" style="11" customWidth="1"/>
    <col min="13060" max="13065" width="11" style="11" customWidth="1"/>
    <col min="13066" max="13312" width="9.140625" style="11"/>
    <col min="13313" max="13313" width="3.85546875" style="11" customWidth="1"/>
    <col min="13314" max="13314" width="5.28515625" style="11" customWidth="1"/>
    <col min="13315" max="13315" width="50.28515625" style="11" customWidth="1"/>
    <col min="13316" max="13321" width="11" style="11" customWidth="1"/>
    <col min="13322" max="13568" width="9.140625" style="11"/>
    <col min="13569" max="13569" width="3.85546875" style="11" customWidth="1"/>
    <col min="13570" max="13570" width="5.28515625" style="11" customWidth="1"/>
    <col min="13571" max="13571" width="50.28515625" style="11" customWidth="1"/>
    <col min="13572" max="13577" width="11" style="11" customWidth="1"/>
    <col min="13578" max="13824" width="9.140625" style="11"/>
    <col min="13825" max="13825" width="3.85546875" style="11" customWidth="1"/>
    <col min="13826" max="13826" width="5.28515625" style="11" customWidth="1"/>
    <col min="13827" max="13827" width="50.28515625" style="11" customWidth="1"/>
    <col min="13828" max="13833" width="11" style="11" customWidth="1"/>
    <col min="13834" max="14080" width="9.140625" style="11"/>
    <col min="14081" max="14081" width="3.85546875" style="11" customWidth="1"/>
    <col min="14082" max="14082" width="5.28515625" style="11" customWidth="1"/>
    <col min="14083" max="14083" width="50.28515625" style="11" customWidth="1"/>
    <col min="14084" max="14089" width="11" style="11" customWidth="1"/>
    <col min="14090" max="14336" width="9.140625" style="11"/>
    <col min="14337" max="14337" width="3.85546875" style="11" customWidth="1"/>
    <col min="14338" max="14338" width="5.28515625" style="11" customWidth="1"/>
    <col min="14339" max="14339" width="50.28515625" style="11" customWidth="1"/>
    <col min="14340" max="14345" width="11" style="11" customWidth="1"/>
    <col min="14346" max="14592" width="9.140625" style="11"/>
    <col min="14593" max="14593" width="3.85546875" style="11" customWidth="1"/>
    <col min="14594" max="14594" width="5.28515625" style="11" customWidth="1"/>
    <col min="14595" max="14595" width="50.28515625" style="11" customWidth="1"/>
    <col min="14596" max="14601" width="11" style="11" customWidth="1"/>
    <col min="14602" max="14848" width="9.140625" style="11"/>
    <col min="14849" max="14849" width="3.85546875" style="11" customWidth="1"/>
    <col min="14850" max="14850" width="5.28515625" style="11" customWidth="1"/>
    <col min="14851" max="14851" width="50.28515625" style="11" customWidth="1"/>
    <col min="14852" max="14857" width="11" style="11" customWidth="1"/>
    <col min="14858" max="15104" width="9.140625" style="11"/>
    <col min="15105" max="15105" width="3.85546875" style="11" customWidth="1"/>
    <col min="15106" max="15106" width="5.28515625" style="11" customWidth="1"/>
    <col min="15107" max="15107" width="50.28515625" style="11" customWidth="1"/>
    <col min="15108" max="15113" width="11" style="11" customWidth="1"/>
    <col min="15114" max="15360" width="9.140625" style="11"/>
    <col min="15361" max="15361" width="3.85546875" style="11" customWidth="1"/>
    <col min="15362" max="15362" width="5.28515625" style="11" customWidth="1"/>
    <col min="15363" max="15363" width="50.28515625" style="11" customWidth="1"/>
    <col min="15364" max="15369" width="11" style="11" customWidth="1"/>
    <col min="15370" max="15616" width="9.140625" style="11"/>
    <col min="15617" max="15617" width="3.85546875" style="11" customWidth="1"/>
    <col min="15618" max="15618" width="5.28515625" style="11" customWidth="1"/>
    <col min="15619" max="15619" width="50.28515625" style="11" customWidth="1"/>
    <col min="15620" max="15625" width="11" style="11" customWidth="1"/>
    <col min="15626" max="15872" width="9.140625" style="11"/>
    <col min="15873" max="15873" width="3.85546875" style="11" customWidth="1"/>
    <col min="15874" max="15874" width="5.28515625" style="11" customWidth="1"/>
    <col min="15875" max="15875" width="50.28515625" style="11" customWidth="1"/>
    <col min="15876" max="15881" width="11" style="11" customWidth="1"/>
    <col min="15882" max="16128" width="9.140625" style="11"/>
    <col min="16129" max="16129" width="3.85546875" style="11" customWidth="1"/>
    <col min="16130" max="16130" width="5.28515625" style="11" customWidth="1"/>
    <col min="16131" max="16131" width="50.28515625" style="11" customWidth="1"/>
    <col min="16132" max="16137" width="11" style="11" customWidth="1"/>
    <col min="16138" max="16384" width="9.140625" style="11"/>
  </cols>
  <sheetData>
    <row r="2" spans="2:9" x14ac:dyDescent="0.2">
      <c r="B2" s="90"/>
      <c r="C2" s="90"/>
      <c r="D2" s="90"/>
      <c r="E2" s="90"/>
      <c r="F2" s="90"/>
      <c r="G2" s="90"/>
    </row>
    <row r="3" spans="2:9" x14ac:dyDescent="0.2">
      <c r="B3" s="37"/>
      <c r="C3" s="30" t="s">
        <v>29</v>
      </c>
      <c r="D3" s="38"/>
      <c r="E3" s="91" t="s">
        <v>5</v>
      </c>
      <c r="F3" s="91"/>
      <c r="G3" s="91" t="s">
        <v>6</v>
      </c>
      <c r="H3" s="91"/>
      <c r="I3" s="39"/>
    </row>
    <row r="4" spans="2:9" s="41" customFormat="1" x14ac:dyDescent="0.2">
      <c r="B4" s="12"/>
      <c r="C4" s="13"/>
      <c r="D4" s="14" t="s">
        <v>3</v>
      </c>
      <c r="E4" s="12" t="s">
        <v>137</v>
      </c>
      <c r="F4" s="12" t="s">
        <v>138</v>
      </c>
      <c r="G4" s="15" t="s">
        <v>7</v>
      </c>
      <c r="H4" s="12" t="s">
        <v>138</v>
      </c>
      <c r="I4" s="16" t="s">
        <v>7</v>
      </c>
    </row>
    <row r="5" spans="2:9" s="41" customFormat="1" x14ac:dyDescent="0.2">
      <c r="B5" s="35"/>
      <c r="C5" s="30" t="s">
        <v>139</v>
      </c>
      <c r="D5" s="31"/>
      <c r="E5" s="35"/>
      <c r="F5" s="35"/>
      <c r="G5" s="36"/>
      <c r="H5" s="35"/>
      <c r="I5" s="31"/>
    </row>
    <row r="6" spans="2:9" x14ac:dyDescent="0.2">
      <c r="B6" s="17">
        <v>1</v>
      </c>
      <c r="C6" s="18" t="s">
        <v>140</v>
      </c>
      <c r="D6" s="17" t="s">
        <v>85</v>
      </c>
      <c r="E6" s="19">
        <v>2</v>
      </c>
      <c r="F6" s="24"/>
      <c r="G6" s="24"/>
      <c r="H6" s="24"/>
      <c r="I6" s="19">
        <f>E6*F6+G6*H6</f>
        <v>0</v>
      </c>
    </row>
    <row r="7" spans="2:9" x14ac:dyDescent="0.2">
      <c r="B7" s="17">
        <v>2</v>
      </c>
      <c r="C7" s="18" t="s">
        <v>141</v>
      </c>
      <c r="D7" s="17" t="s">
        <v>85</v>
      </c>
      <c r="E7" s="19">
        <v>2</v>
      </c>
      <c r="F7" s="24"/>
      <c r="G7" s="24"/>
      <c r="H7" s="24"/>
      <c r="I7" s="19">
        <f t="shared" ref="I7:I42" si="0">E7*F7+G7*H7</f>
        <v>0</v>
      </c>
    </row>
    <row r="8" spans="2:9" x14ac:dyDescent="0.2">
      <c r="B8" s="17">
        <v>3</v>
      </c>
      <c r="C8" s="18" t="s">
        <v>142</v>
      </c>
      <c r="D8" s="17" t="s">
        <v>85</v>
      </c>
      <c r="E8" s="19">
        <v>6</v>
      </c>
      <c r="F8" s="24"/>
      <c r="G8" s="24"/>
      <c r="H8" s="24"/>
      <c r="I8" s="19">
        <f t="shared" si="0"/>
        <v>0</v>
      </c>
    </row>
    <row r="9" spans="2:9" x14ac:dyDescent="0.2">
      <c r="B9" s="17">
        <v>4</v>
      </c>
      <c r="C9" s="18" t="s">
        <v>143</v>
      </c>
      <c r="D9" s="17" t="s">
        <v>85</v>
      </c>
      <c r="E9" s="19">
        <v>47</v>
      </c>
      <c r="F9" s="24"/>
      <c r="G9" s="24"/>
      <c r="H9" s="24"/>
      <c r="I9" s="19">
        <f t="shared" si="0"/>
        <v>0</v>
      </c>
    </row>
    <row r="10" spans="2:9" x14ac:dyDescent="0.2">
      <c r="B10" s="17">
        <v>5</v>
      </c>
      <c r="C10" s="18" t="s">
        <v>144</v>
      </c>
      <c r="D10" s="17" t="s">
        <v>85</v>
      </c>
      <c r="E10" s="19">
        <v>14</v>
      </c>
      <c r="F10" s="24"/>
      <c r="G10" s="24"/>
      <c r="H10" s="24"/>
      <c r="I10" s="19">
        <f t="shared" si="0"/>
        <v>0</v>
      </c>
    </row>
    <row r="11" spans="2:9" x14ac:dyDescent="0.2">
      <c r="B11" s="17">
        <v>6</v>
      </c>
      <c r="C11" s="18" t="s">
        <v>145</v>
      </c>
      <c r="D11" s="17" t="s">
        <v>85</v>
      </c>
      <c r="E11" s="19">
        <v>8</v>
      </c>
      <c r="F11" s="24"/>
      <c r="G11" s="24"/>
      <c r="H11" s="24"/>
      <c r="I11" s="19">
        <f t="shared" si="0"/>
        <v>0</v>
      </c>
    </row>
    <row r="12" spans="2:9" x14ac:dyDescent="0.2">
      <c r="B12" s="17">
        <v>7</v>
      </c>
      <c r="C12" s="18" t="s">
        <v>146</v>
      </c>
      <c r="D12" s="17" t="s">
        <v>85</v>
      </c>
      <c r="E12" s="19">
        <v>3</v>
      </c>
      <c r="F12" s="24"/>
      <c r="G12" s="24"/>
      <c r="H12" s="24"/>
      <c r="I12" s="19">
        <f t="shared" si="0"/>
        <v>0</v>
      </c>
    </row>
    <row r="13" spans="2:9" x14ac:dyDescent="0.2">
      <c r="B13" s="17">
        <v>8</v>
      </c>
      <c r="C13" s="18" t="s">
        <v>147</v>
      </c>
      <c r="D13" s="17" t="s">
        <v>85</v>
      </c>
      <c r="E13" s="19">
        <v>10</v>
      </c>
      <c r="F13" s="24"/>
      <c r="G13" s="24"/>
      <c r="H13" s="24"/>
      <c r="I13" s="19">
        <f t="shared" si="0"/>
        <v>0</v>
      </c>
    </row>
    <row r="14" spans="2:9" x14ac:dyDescent="0.2">
      <c r="B14" s="17"/>
      <c r="C14" s="18" t="s">
        <v>202</v>
      </c>
      <c r="D14" s="17" t="s">
        <v>85</v>
      </c>
      <c r="E14" s="19">
        <v>2</v>
      </c>
      <c r="F14" s="24"/>
      <c r="G14" s="24"/>
      <c r="H14" s="24"/>
      <c r="I14" s="19"/>
    </row>
    <row r="15" spans="2:9" x14ac:dyDescent="0.2">
      <c r="B15" s="17"/>
      <c r="C15" s="18" t="s">
        <v>203</v>
      </c>
      <c r="D15" s="17" t="s">
        <v>85</v>
      </c>
      <c r="E15" s="19">
        <v>4</v>
      </c>
      <c r="F15" s="24"/>
      <c r="G15" s="24"/>
      <c r="H15" s="24"/>
      <c r="I15" s="19"/>
    </row>
    <row r="16" spans="2:9" x14ac:dyDescent="0.2">
      <c r="B16" s="17">
        <v>9</v>
      </c>
      <c r="C16" s="18" t="s">
        <v>148</v>
      </c>
      <c r="D16" s="17" t="s">
        <v>85</v>
      </c>
      <c r="E16" s="19">
        <v>4</v>
      </c>
      <c r="F16" s="24"/>
      <c r="G16" s="24"/>
      <c r="H16" s="24"/>
      <c r="I16" s="19">
        <f t="shared" si="0"/>
        <v>0</v>
      </c>
    </row>
    <row r="17" spans="2:9" x14ac:dyDescent="0.2">
      <c r="B17" s="17">
        <v>10</v>
      </c>
      <c r="C17" s="18" t="s">
        <v>149</v>
      </c>
      <c r="D17" s="17" t="s">
        <v>85</v>
      </c>
      <c r="E17" s="19">
        <v>1</v>
      </c>
      <c r="F17" s="24"/>
      <c r="G17" s="24"/>
      <c r="H17" s="24"/>
      <c r="I17" s="19">
        <f t="shared" si="0"/>
        <v>0</v>
      </c>
    </row>
    <row r="18" spans="2:9" x14ac:dyDescent="0.2">
      <c r="B18" s="17">
        <v>12</v>
      </c>
      <c r="C18" s="18" t="s">
        <v>204</v>
      </c>
      <c r="D18" s="17" t="s">
        <v>85</v>
      </c>
      <c r="E18" s="19">
        <v>3</v>
      </c>
      <c r="F18" s="24"/>
      <c r="G18" s="24"/>
      <c r="H18" s="24"/>
      <c r="I18" s="19">
        <f t="shared" si="0"/>
        <v>0</v>
      </c>
    </row>
    <row r="19" spans="2:9" x14ac:dyDescent="0.2">
      <c r="B19" s="17">
        <v>13</v>
      </c>
      <c r="C19" s="18" t="s">
        <v>150</v>
      </c>
      <c r="D19" s="17" t="s">
        <v>85</v>
      </c>
      <c r="E19" s="19">
        <v>2</v>
      </c>
      <c r="F19" s="24"/>
      <c r="G19" s="24"/>
      <c r="H19" s="24"/>
      <c r="I19" s="19">
        <f t="shared" si="0"/>
        <v>0</v>
      </c>
    </row>
    <row r="20" spans="2:9" x14ac:dyDescent="0.2">
      <c r="B20" s="17">
        <v>14</v>
      </c>
      <c r="C20" s="18" t="s">
        <v>151</v>
      </c>
      <c r="D20" s="17" t="s">
        <v>85</v>
      </c>
      <c r="E20" s="19">
        <v>3</v>
      </c>
      <c r="F20" s="24"/>
      <c r="G20" s="24"/>
      <c r="H20" s="24"/>
      <c r="I20" s="19">
        <f t="shared" si="0"/>
        <v>0</v>
      </c>
    </row>
    <row r="21" spans="2:9" x14ac:dyDescent="0.2">
      <c r="B21" s="29">
        <v>15</v>
      </c>
      <c r="C21" s="30" t="s">
        <v>152</v>
      </c>
      <c r="D21" s="31"/>
      <c r="E21" s="32"/>
      <c r="F21" s="32"/>
      <c r="G21" s="33"/>
      <c r="H21" s="32"/>
      <c r="I21" s="34"/>
    </row>
    <row r="22" spans="2:9" x14ac:dyDescent="0.2">
      <c r="B22" s="17">
        <v>16</v>
      </c>
      <c r="C22" s="18" t="s">
        <v>153</v>
      </c>
      <c r="D22" s="17" t="s">
        <v>85</v>
      </c>
      <c r="E22" s="19">
        <v>24</v>
      </c>
      <c r="F22" s="24"/>
      <c r="G22" s="24"/>
      <c r="H22" s="24"/>
      <c r="I22" s="19">
        <f t="shared" si="0"/>
        <v>0</v>
      </c>
    </row>
    <row r="23" spans="2:9" x14ac:dyDescent="0.2">
      <c r="B23" s="17">
        <v>17</v>
      </c>
      <c r="C23" s="18" t="s">
        <v>154</v>
      </c>
      <c r="D23" s="17" t="s">
        <v>85</v>
      </c>
      <c r="E23" s="19">
        <v>55</v>
      </c>
      <c r="F23" s="24"/>
      <c r="G23" s="24"/>
      <c r="H23" s="24"/>
      <c r="I23" s="19">
        <f t="shared" si="0"/>
        <v>0</v>
      </c>
    </row>
    <row r="24" spans="2:9" x14ac:dyDescent="0.2">
      <c r="B24" s="17">
        <v>18</v>
      </c>
      <c r="C24" s="18" t="s">
        <v>155</v>
      </c>
      <c r="D24" s="17" t="s">
        <v>156</v>
      </c>
      <c r="E24" s="19">
        <v>25</v>
      </c>
      <c r="F24" s="24"/>
      <c r="G24" s="24"/>
      <c r="H24" s="24"/>
      <c r="I24" s="19">
        <f t="shared" si="0"/>
        <v>0</v>
      </c>
    </row>
    <row r="25" spans="2:9" x14ac:dyDescent="0.2">
      <c r="B25" s="17">
        <v>19</v>
      </c>
      <c r="C25" s="18" t="s">
        <v>157</v>
      </c>
      <c r="D25" s="17" t="s">
        <v>85</v>
      </c>
      <c r="E25" s="19">
        <v>2</v>
      </c>
      <c r="F25" s="24"/>
      <c r="G25" s="24"/>
      <c r="H25" s="24"/>
      <c r="I25" s="19">
        <f t="shared" si="0"/>
        <v>0</v>
      </c>
    </row>
    <row r="26" spans="2:9" x14ac:dyDescent="0.2">
      <c r="B26" s="29">
        <v>20</v>
      </c>
      <c r="C26" s="30" t="s">
        <v>158</v>
      </c>
      <c r="D26" s="31"/>
      <c r="E26" s="32"/>
      <c r="F26" s="32"/>
      <c r="G26" s="33"/>
      <c r="H26" s="32"/>
      <c r="I26" s="34"/>
    </row>
    <row r="27" spans="2:9" x14ac:dyDescent="0.2">
      <c r="B27" s="17">
        <v>21</v>
      </c>
      <c r="C27" s="18" t="s">
        <v>159</v>
      </c>
      <c r="D27" s="17" t="s">
        <v>156</v>
      </c>
      <c r="E27" s="19">
        <v>450</v>
      </c>
      <c r="F27" s="24"/>
      <c r="G27" s="24"/>
      <c r="H27" s="24"/>
      <c r="I27" s="19">
        <f t="shared" si="0"/>
        <v>0</v>
      </c>
    </row>
    <row r="28" spans="2:9" x14ac:dyDescent="0.2">
      <c r="B28" s="17">
        <v>22</v>
      </c>
      <c r="C28" s="18" t="s">
        <v>160</v>
      </c>
      <c r="D28" s="17" t="s">
        <v>156</v>
      </c>
      <c r="E28" s="19">
        <v>150</v>
      </c>
      <c r="F28" s="19"/>
      <c r="G28" s="19"/>
      <c r="H28" s="19"/>
      <c r="I28" s="19">
        <f t="shared" si="0"/>
        <v>0</v>
      </c>
    </row>
    <row r="29" spans="2:9" x14ac:dyDescent="0.2">
      <c r="B29" s="17">
        <v>23</v>
      </c>
      <c r="C29" s="18" t="s">
        <v>161</v>
      </c>
      <c r="D29" s="17" t="s">
        <v>156</v>
      </c>
      <c r="E29" s="19">
        <v>500</v>
      </c>
      <c r="F29" s="19"/>
      <c r="G29" s="19"/>
      <c r="H29" s="19"/>
      <c r="I29" s="19">
        <f t="shared" si="0"/>
        <v>0</v>
      </c>
    </row>
    <row r="30" spans="2:9" x14ac:dyDescent="0.2">
      <c r="B30" s="17">
        <v>24</v>
      </c>
      <c r="C30" s="18" t="s">
        <v>162</v>
      </c>
      <c r="D30" s="17" t="s">
        <v>156</v>
      </c>
      <c r="E30" s="19">
        <v>100</v>
      </c>
      <c r="F30" s="19"/>
      <c r="G30" s="19"/>
      <c r="H30" s="19"/>
      <c r="I30" s="19">
        <f t="shared" si="0"/>
        <v>0</v>
      </c>
    </row>
    <row r="31" spans="2:9" x14ac:dyDescent="0.2">
      <c r="B31" s="17">
        <v>25</v>
      </c>
      <c r="C31" s="18" t="s">
        <v>177</v>
      </c>
      <c r="D31" s="17" t="s">
        <v>156</v>
      </c>
      <c r="E31" s="19">
        <v>305</v>
      </c>
      <c r="F31" s="19"/>
      <c r="G31" s="19"/>
      <c r="H31" s="19"/>
      <c r="I31" s="19">
        <f t="shared" si="0"/>
        <v>0</v>
      </c>
    </row>
    <row r="32" spans="2:9" x14ac:dyDescent="0.2">
      <c r="B32" s="29">
        <v>26</v>
      </c>
      <c r="C32" s="30" t="s">
        <v>163</v>
      </c>
      <c r="D32" s="31"/>
      <c r="E32" s="32"/>
      <c r="F32" s="32"/>
      <c r="G32" s="33"/>
      <c r="H32" s="32"/>
      <c r="I32" s="34"/>
    </row>
    <row r="33" spans="2:9" x14ac:dyDescent="0.2">
      <c r="B33" s="17">
        <v>27</v>
      </c>
      <c r="C33" s="18" t="s">
        <v>164</v>
      </c>
      <c r="D33" s="17" t="s">
        <v>165</v>
      </c>
      <c r="E33" s="19">
        <v>1</v>
      </c>
      <c r="F33" s="19"/>
      <c r="G33" s="19"/>
      <c r="H33" s="19"/>
      <c r="I33" s="19">
        <f t="shared" si="0"/>
        <v>0</v>
      </c>
    </row>
    <row r="34" spans="2:9" x14ac:dyDescent="0.2">
      <c r="B34" s="17">
        <v>28</v>
      </c>
      <c r="C34" s="18" t="s">
        <v>166</v>
      </c>
      <c r="D34" s="17" t="s">
        <v>85</v>
      </c>
      <c r="E34" s="19">
        <v>1</v>
      </c>
      <c r="F34" s="19"/>
      <c r="G34" s="19"/>
      <c r="H34" s="19"/>
      <c r="I34" s="19">
        <f t="shared" si="0"/>
        <v>0</v>
      </c>
    </row>
    <row r="35" spans="2:9" x14ac:dyDescent="0.2">
      <c r="B35" s="17">
        <v>29</v>
      </c>
      <c r="C35" s="18" t="s">
        <v>167</v>
      </c>
      <c r="D35" s="17" t="s">
        <v>85</v>
      </c>
      <c r="E35" s="19">
        <v>8</v>
      </c>
      <c r="F35" s="19"/>
      <c r="G35" s="19"/>
      <c r="H35" s="19"/>
      <c r="I35" s="19">
        <f t="shared" si="0"/>
        <v>0</v>
      </c>
    </row>
    <row r="36" spans="2:9" x14ac:dyDescent="0.2">
      <c r="B36" s="17">
        <v>30</v>
      </c>
      <c r="C36" s="18" t="s">
        <v>168</v>
      </c>
      <c r="D36" s="17" t="s">
        <v>85</v>
      </c>
      <c r="E36" s="19">
        <v>6</v>
      </c>
      <c r="F36" s="19"/>
      <c r="G36" s="19"/>
      <c r="H36" s="19"/>
      <c r="I36" s="19">
        <f t="shared" si="0"/>
        <v>0</v>
      </c>
    </row>
    <row r="37" spans="2:9" x14ac:dyDescent="0.2">
      <c r="B37" s="17">
        <v>31</v>
      </c>
      <c r="C37" s="18" t="s">
        <v>169</v>
      </c>
      <c r="D37" s="17" t="s">
        <v>85</v>
      </c>
      <c r="E37" s="19">
        <v>2</v>
      </c>
      <c r="F37" s="19"/>
      <c r="G37" s="19"/>
      <c r="H37" s="19"/>
      <c r="I37" s="19">
        <f t="shared" si="0"/>
        <v>0</v>
      </c>
    </row>
    <row r="38" spans="2:9" x14ac:dyDescent="0.2">
      <c r="B38" s="17">
        <v>32</v>
      </c>
      <c r="C38" s="18" t="s">
        <v>170</v>
      </c>
      <c r="D38" s="17" t="s">
        <v>85</v>
      </c>
      <c r="E38" s="19">
        <v>2</v>
      </c>
      <c r="F38" s="19"/>
      <c r="G38" s="19"/>
      <c r="H38" s="19"/>
      <c r="I38" s="19">
        <f t="shared" si="0"/>
        <v>0</v>
      </c>
    </row>
    <row r="39" spans="2:9" x14ac:dyDescent="0.2">
      <c r="B39" s="29">
        <v>33</v>
      </c>
      <c r="C39" s="30" t="s">
        <v>171</v>
      </c>
      <c r="D39" s="31"/>
      <c r="E39" s="32"/>
      <c r="F39" s="32"/>
      <c r="G39" s="33"/>
      <c r="H39" s="32"/>
      <c r="I39" s="34"/>
    </row>
    <row r="40" spans="2:9" x14ac:dyDescent="0.2">
      <c r="B40" s="17">
        <v>34</v>
      </c>
      <c r="C40" s="18" t="s">
        <v>172</v>
      </c>
      <c r="D40" s="17" t="s">
        <v>85</v>
      </c>
      <c r="E40" s="19">
        <v>78</v>
      </c>
      <c r="F40" s="19"/>
      <c r="G40" s="19"/>
      <c r="H40" s="19"/>
      <c r="I40" s="19">
        <f t="shared" si="0"/>
        <v>0</v>
      </c>
    </row>
    <row r="41" spans="2:9" x14ac:dyDescent="0.2">
      <c r="B41" s="17">
        <v>35</v>
      </c>
      <c r="C41" s="18" t="s">
        <v>173</v>
      </c>
      <c r="D41" s="17" t="s">
        <v>85</v>
      </c>
      <c r="E41" s="19">
        <v>40</v>
      </c>
      <c r="F41" s="19"/>
      <c r="G41" s="19"/>
      <c r="H41" s="19"/>
      <c r="I41" s="19">
        <f t="shared" si="0"/>
        <v>0</v>
      </c>
    </row>
    <row r="42" spans="2:9" x14ac:dyDescent="0.2">
      <c r="B42" s="17">
        <v>36</v>
      </c>
      <c r="C42" s="18" t="s">
        <v>174</v>
      </c>
      <c r="D42" s="17" t="s">
        <v>175</v>
      </c>
      <c r="E42" s="19">
        <v>1</v>
      </c>
      <c r="F42" s="19"/>
      <c r="G42" s="19"/>
      <c r="H42" s="19"/>
      <c r="I42" s="19">
        <f t="shared" si="0"/>
        <v>0</v>
      </c>
    </row>
    <row r="43" spans="2:9" x14ac:dyDescent="0.2">
      <c r="B43" s="29"/>
      <c r="C43" s="40" t="s">
        <v>178</v>
      </c>
      <c r="D43" s="29"/>
      <c r="E43" s="29"/>
      <c r="F43" s="29"/>
      <c r="G43" s="29"/>
      <c r="H43" s="42"/>
      <c r="I43" s="43">
        <f>I42+I41+I40+I38+I37+I36+I35+I34+I33+I31+I30+I29+I28+I27+I25+I24+I23+I22+I20+I19+I18+I17+I16+I13+I12+I11++I10+I9+I8+I7+I6</f>
        <v>0</v>
      </c>
    </row>
  </sheetData>
  <mergeCells count="3">
    <mergeCell ref="B2:G2"/>
    <mergeCell ref="G3:H3"/>
    <mergeCell ref="E3:F3"/>
  </mergeCells>
  <pageMargins left="0.27559055118110237" right="0.23622047244094491" top="0.55118110236220474" bottom="0.55118110236220474" header="0.23622047244094491" footer="0.23622047244094491"/>
  <pageSetup paperSize="9" scale="12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43E1-EB6E-47E6-B9C3-FC4CB5538408}">
  <dimension ref="A1:K85"/>
  <sheetViews>
    <sheetView zoomScale="85" zoomScaleNormal="85" workbookViewId="0">
      <pane xSplit="14" ySplit="1" topLeftCell="O2" activePane="bottomRight" state="frozen"/>
      <selection pane="topRight" activeCell="Q1" sqref="Q1"/>
      <selection pane="bottomLeft" activeCell="A2" sqref="A2"/>
      <selection pane="bottomRight" activeCell="Q10" sqref="Q10"/>
    </sheetView>
  </sheetViews>
  <sheetFormatPr defaultRowHeight="15" x14ac:dyDescent="0.25"/>
  <cols>
    <col min="1" max="1" width="3.28515625" bestFit="1" customWidth="1"/>
    <col min="2" max="2" width="5.140625" customWidth="1"/>
    <col min="5" max="5" width="5.5703125" customWidth="1"/>
    <col min="9" max="9" width="16.7109375" customWidth="1"/>
    <col min="10" max="10" width="8.7109375" customWidth="1"/>
    <col min="11" max="11" width="4.140625" customWidth="1"/>
    <col min="12" max="12" width="6.140625" customWidth="1"/>
    <col min="13" max="13" width="4" customWidth="1"/>
    <col min="14" max="16" width="7.5703125" customWidth="1"/>
  </cols>
  <sheetData>
    <row r="1" spans="1:11" ht="79.5" customHeight="1" x14ac:dyDescent="0.25">
      <c r="A1" s="7" t="s">
        <v>28</v>
      </c>
      <c r="B1" s="8" t="s">
        <v>29</v>
      </c>
      <c r="C1" s="92" t="s">
        <v>30</v>
      </c>
      <c r="D1" s="92"/>
      <c r="E1" s="92"/>
      <c r="F1" s="92" t="s">
        <v>31</v>
      </c>
      <c r="G1" s="92"/>
      <c r="H1" s="92"/>
      <c r="I1" s="92"/>
      <c r="J1" s="9" t="s">
        <v>86</v>
      </c>
    </row>
    <row r="2" spans="1:11" x14ac:dyDescent="0.25">
      <c r="A2" s="93">
        <v>1</v>
      </c>
      <c r="B2" s="76" t="s">
        <v>87</v>
      </c>
      <c r="C2" s="95"/>
      <c r="D2" s="96"/>
      <c r="E2" s="97"/>
      <c r="F2" s="101"/>
      <c r="G2" s="102"/>
      <c r="H2" s="102"/>
      <c r="I2" s="103"/>
      <c r="J2" s="111" t="s">
        <v>194</v>
      </c>
      <c r="K2" s="10"/>
    </row>
    <row r="3" spans="1:11" x14ac:dyDescent="0.25">
      <c r="A3" s="94"/>
      <c r="B3" s="77"/>
      <c r="C3" s="98"/>
      <c r="D3" s="99"/>
      <c r="E3" s="100"/>
      <c r="F3" s="104"/>
      <c r="G3" s="105"/>
      <c r="H3" s="105"/>
      <c r="I3" s="106"/>
      <c r="J3" s="112"/>
      <c r="K3" s="10"/>
    </row>
    <row r="4" spans="1:11" x14ac:dyDescent="0.25">
      <c r="A4" s="94"/>
      <c r="B4" s="77"/>
      <c r="C4" s="98"/>
      <c r="D4" s="99"/>
      <c r="E4" s="100"/>
      <c r="F4" s="109" t="s">
        <v>42</v>
      </c>
      <c r="G4" s="110"/>
      <c r="H4" s="115" t="s">
        <v>88</v>
      </c>
      <c r="I4" s="114"/>
      <c r="J4" s="112"/>
      <c r="K4" s="10"/>
    </row>
    <row r="5" spans="1:11" x14ac:dyDescent="0.25">
      <c r="A5" s="94"/>
      <c r="B5" s="77"/>
      <c r="C5" s="98"/>
      <c r="D5" s="99"/>
      <c r="E5" s="100"/>
      <c r="F5" s="109" t="s">
        <v>89</v>
      </c>
      <c r="G5" s="110"/>
      <c r="H5" s="107" t="s">
        <v>90</v>
      </c>
      <c r="I5" s="108"/>
      <c r="J5" s="112"/>
      <c r="K5" s="10"/>
    </row>
    <row r="6" spans="1:11" x14ac:dyDescent="0.25">
      <c r="A6" s="94"/>
      <c r="B6" s="77"/>
      <c r="C6" s="98"/>
      <c r="D6" s="99"/>
      <c r="E6" s="100"/>
      <c r="F6" s="109" t="s">
        <v>45</v>
      </c>
      <c r="G6" s="110"/>
      <c r="H6" s="115" t="s">
        <v>91</v>
      </c>
      <c r="I6" s="114"/>
      <c r="J6" s="112"/>
      <c r="K6" s="10"/>
    </row>
    <row r="7" spans="1:11" ht="24.75" customHeight="1" x14ac:dyDescent="0.25">
      <c r="A7" s="94"/>
      <c r="B7" s="77"/>
      <c r="C7" s="98"/>
      <c r="D7" s="99"/>
      <c r="E7" s="100"/>
      <c r="F7" s="109" t="s">
        <v>92</v>
      </c>
      <c r="G7" s="110"/>
      <c r="H7" s="116" t="s">
        <v>54</v>
      </c>
      <c r="I7" s="117"/>
      <c r="J7" s="112"/>
      <c r="K7" s="10"/>
    </row>
    <row r="8" spans="1:11" x14ac:dyDescent="0.25">
      <c r="A8" s="94"/>
      <c r="B8" s="77"/>
      <c r="C8" s="98"/>
      <c r="D8" s="99"/>
      <c r="E8" s="100"/>
      <c r="F8" s="109" t="s">
        <v>57</v>
      </c>
      <c r="G8" s="110"/>
      <c r="H8" s="107" t="s">
        <v>93</v>
      </c>
      <c r="I8" s="108"/>
      <c r="J8" s="112"/>
      <c r="K8" s="10"/>
    </row>
    <row r="9" spans="1:11" x14ac:dyDescent="0.25">
      <c r="A9" s="94"/>
      <c r="B9" s="77"/>
      <c r="C9" s="98"/>
      <c r="D9" s="99"/>
      <c r="E9" s="100"/>
      <c r="F9" s="109" t="s">
        <v>48</v>
      </c>
      <c r="G9" s="110"/>
      <c r="H9" s="109" t="s">
        <v>54</v>
      </c>
      <c r="I9" s="110"/>
      <c r="J9" s="112"/>
      <c r="K9" s="10"/>
    </row>
    <row r="10" spans="1:11" ht="51.75" customHeight="1" x14ac:dyDescent="0.25">
      <c r="A10" s="94"/>
      <c r="B10" s="77"/>
      <c r="C10" s="98"/>
      <c r="D10" s="99"/>
      <c r="E10" s="100"/>
      <c r="F10" s="109" t="s">
        <v>49</v>
      </c>
      <c r="G10" s="110"/>
      <c r="H10" s="118" t="s">
        <v>94</v>
      </c>
      <c r="I10" s="119"/>
      <c r="J10" s="112"/>
      <c r="K10" s="10"/>
    </row>
    <row r="11" spans="1:11" x14ac:dyDescent="0.25">
      <c r="A11" s="93">
        <v>2</v>
      </c>
      <c r="B11" s="76" t="s">
        <v>95</v>
      </c>
      <c r="C11" s="95"/>
      <c r="D11" s="96"/>
      <c r="E11" s="97"/>
      <c r="F11" s="101"/>
      <c r="G11" s="102"/>
      <c r="H11" s="102"/>
      <c r="I11" s="103"/>
      <c r="J11" s="111" t="s">
        <v>194</v>
      </c>
      <c r="K11" s="10"/>
    </row>
    <row r="12" spans="1:11" ht="25.5" customHeight="1" x14ac:dyDescent="0.25">
      <c r="A12" s="94"/>
      <c r="B12" s="77"/>
      <c r="C12" s="98"/>
      <c r="D12" s="99"/>
      <c r="E12" s="100"/>
      <c r="F12" s="104"/>
      <c r="G12" s="105"/>
      <c r="H12" s="105"/>
      <c r="I12" s="106"/>
      <c r="J12" s="112"/>
      <c r="K12" s="10"/>
    </row>
    <row r="13" spans="1:11" x14ac:dyDescent="0.25">
      <c r="A13" s="94"/>
      <c r="B13" s="77"/>
      <c r="C13" s="98"/>
      <c r="D13" s="99"/>
      <c r="E13" s="100"/>
      <c r="F13" s="109" t="s">
        <v>42</v>
      </c>
      <c r="G13" s="110"/>
      <c r="H13" s="113" t="s">
        <v>96</v>
      </c>
      <c r="I13" s="114"/>
      <c r="J13" s="112"/>
      <c r="K13" s="10"/>
    </row>
    <row r="14" spans="1:11" ht="28.5" customHeight="1" x14ac:dyDescent="0.25">
      <c r="A14" s="94"/>
      <c r="B14" s="77"/>
      <c r="C14" s="98"/>
      <c r="D14" s="99"/>
      <c r="E14" s="100"/>
      <c r="F14" s="109" t="s">
        <v>89</v>
      </c>
      <c r="G14" s="110"/>
      <c r="H14" s="107" t="s">
        <v>97</v>
      </c>
      <c r="I14" s="108"/>
      <c r="J14" s="112"/>
      <c r="K14" s="10"/>
    </row>
    <row r="15" spans="1:11" x14ac:dyDescent="0.25">
      <c r="A15" s="94"/>
      <c r="B15" s="77"/>
      <c r="C15" s="98"/>
      <c r="D15" s="99"/>
      <c r="E15" s="100"/>
      <c r="F15" s="109" t="s">
        <v>45</v>
      </c>
      <c r="G15" s="110"/>
      <c r="H15" s="115" t="s">
        <v>98</v>
      </c>
      <c r="I15" s="114"/>
      <c r="J15" s="112"/>
      <c r="K15" s="10"/>
    </row>
    <row r="16" spans="1:11" x14ac:dyDescent="0.25">
      <c r="A16" s="94"/>
      <c r="B16" s="77"/>
      <c r="C16" s="98"/>
      <c r="D16" s="99"/>
      <c r="E16" s="100"/>
      <c r="F16" s="109" t="s">
        <v>92</v>
      </c>
      <c r="G16" s="110"/>
      <c r="H16" s="116" t="s">
        <v>99</v>
      </c>
      <c r="I16" s="117"/>
      <c r="J16" s="112"/>
      <c r="K16" s="10"/>
    </row>
    <row r="17" spans="1:11" x14ac:dyDescent="0.25">
      <c r="A17" s="94"/>
      <c r="B17" s="77"/>
      <c r="C17" s="98"/>
      <c r="D17" s="99"/>
      <c r="E17" s="100"/>
      <c r="F17" s="109" t="s">
        <v>57</v>
      </c>
      <c r="G17" s="110"/>
      <c r="H17" s="107" t="s">
        <v>63</v>
      </c>
      <c r="I17" s="108"/>
      <c r="J17" s="112"/>
      <c r="K17" s="10"/>
    </row>
    <row r="18" spans="1:11" x14ac:dyDescent="0.25">
      <c r="A18" s="94"/>
      <c r="B18" s="77"/>
      <c r="C18" s="98"/>
      <c r="D18" s="99"/>
      <c r="E18" s="100"/>
      <c r="F18" s="109" t="s">
        <v>48</v>
      </c>
      <c r="G18" s="110"/>
      <c r="H18" s="109" t="s">
        <v>100</v>
      </c>
      <c r="I18" s="110"/>
      <c r="J18" s="112"/>
      <c r="K18" s="10"/>
    </row>
    <row r="19" spans="1:11" ht="42" customHeight="1" x14ac:dyDescent="0.25">
      <c r="A19" s="94"/>
      <c r="B19" s="77"/>
      <c r="C19" s="98"/>
      <c r="D19" s="99"/>
      <c r="E19" s="100"/>
      <c r="F19" s="109" t="s">
        <v>49</v>
      </c>
      <c r="G19" s="110"/>
      <c r="H19" s="120" t="s">
        <v>101</v>
      </c>
      <c r="I19" s="121"/>
      <c r="J19" s="112"/>
      <c r="K19" s="10"/>
    </row>
    <row r="20" spans="1:11" ht="15" customHeight="1" x14ac:dyDescent="0.25">
      <c r="A20" s="122">
        <v>3</v>
      </c>
      <c r="B20" s="82" t="s">
        <v>102</v>
      </c>
      <c r="C20" s="126"/>
      <c r="D20" s="126"/>
      <c r="E20" s="126"/>
      <c r="F20" s="127"/>
      <c r="G20" s="127"/>
      <c r="H20" s="127"/>
      <c r="I20" s="127"/>
      <c r="J20" s="111" t="s">
        <v>194</v>
      </c>
    </row>
    <row r="21" spans="1:11" ht="24.75" customHeight="1" x14ac:dyDescent="0.25">
      <c r="A21" s="123"/>
      <c r="B21" s="125"/>
      <c r="C21" s="126"/>
      <c r="D21" s="126"/>
      <c r="E21" s="126"/>
      <c r="F21" s="127"/>
      <c r="G21" s="127"/>
      <c r="H21" s="127"/>
      <c r="I21" s="127"/>
      <c r="J21" s="112"/>
    </row>
    <row r="22" spans="1:11" x14ac:dyDescent="0.25">
      <c r="A22" s="123"/>
      <c r="B22" s="125"/>
      <c r="C22" s="126"/>
      <c r="D22" s="126"/>
      <c r="E22" s="126"/>
      <c r="F22" s="70" t="s">
        <v>42</v>
      </c>
      <c r="G22" s="70"/>
      <c r="H22" s="131" t="s">
        <v>96</v>
      </c>
      <c r="I22" s="75"/>
      <c r="J22" s="112"/>
    </row>
    <row r="23" spans="1:11" ht="22.5" customHeight="1" x14ac:dyDescent="0.25">
      <c r="A23" s="123"/>
      <c r="B23" s="125"/>
      <c r="C23" s="126"/>
      <c r="D23" s="126"/>
      <c r="E23" s="126"/>
      <c r="F23" s="70" t="s">
        <v>89</v>
      </c>
      <c r="G23" s="70"/>
      <c r="H23" s="71" t="s">
        <v>103</v>
      </c>
      <c r="I23" s="71"/>
      <c r="J23" s="112"/>
    </row>
    <row r="24" spans="1:11" x14ac:dyDescent="0.25">
      <c r="A24" s="123"/>
      <c r="B24" s="125"/>
      <c r="C24" s="126"/>
      <c r="D24" s="126"/>
      <c r="E24" s="126"/>
      <c r="F24" s="70" t="s">
        <v>45</v>
      </c>
      <c r="G24" s="70"/>
      <c r="H24" s="75" t="s">
        <v>104</v>
      </c>
      <c r="I24" s="75"/>
      <c r="J24" s="112"/>
    </row>
    <row r="25" spans="1:11" x14ac:dyDescent="0.25">
      <c r="A25" s="123"/>
      <c r="B25" s="125"/>
      <c r="C25" s="126"/>
      <c r="D25" s="126"/>
      <c r="E25" s="126"/>
      <c r="F25" s="70" t="s">
        <v>92</v>
      </c>
      <c r="G25" s="70"/>
      <c r="H25" s="132" t="s">
        <v>99</v>
      </c>
      <c r="I25" s="132"/>
      <c r="J25" s="112"/>
    </row>
    <row r="26" spans="1:11" x14ac:dyDescent="0.25">
      <c r="A26" s="123"/>
      <c r="B26" s="125"/>
      <c r="C26" s="126"/>
      <c r="D26" s="126"/>
      <c r="E26" s="126"/>
      <c r="F26" s="70" t="s">
        <v>57</v>
      </c>
      <c r="G26" s="70"/>
      <c r="H26" s="128" t="s">
        <v>105</v>
      </c>
      <c r="I26" s="129"/>
      <c r="J26" s="112"/>
    </row>
    <row r="27" spans="1:11" x14ac:dyDescent="0.25">
      <c r="A27" s="123"/>
      <c r="B27" s="125"/>
      <c r="C27" s="126"/>
      <c r="D27" s="126"/>
      <c r="E27" s="126"/>
      <c r="F27" s="70" t="s">
        <v>48</v>
      </c>
      <c r="G27" s="70"/>
      <c r="H27" s="70" t="s">
        <v>106</v>
      </c>
      <c r="I27" s="70"/>
      <c r="J27" s="112"/>
    </row>
    <row r="28" spans="1:11" x14ac:dyDescent="0.25">
      <c r="A28" s="124"/>
      <c r="B28" s="125"/>
      <c r="C28" s="126"/>
      <c r="D28" s="126"/>
      <c r="E28" s="126"/>
      <c r="F28" s="70" t="s">
        <v>49</v>
      </c>
      <c r="G28" s="70"/>
      <c r="H28" s="133" t="s">
        <v>107</v>
      </c>
      <c r="I28" s="110"/>
      <c r="J28" s="130"/>
    </row>
    <row r="29" spans="1:11" x14ac:dyDescent="0.25">
      <c r="A29" s="122">
        <v>4</v>
      </c>
      <c r="B29" s="82" t="s">
        <v>108</v>
      </c>
      <c r="C29" s="126"/>
      <c r="D29" s="126"/>
      <c r="E29" s="126"/>
      <c r="F29" s="127"/>
      <c r="G29" s="127"/>
      <c r="H29" s="127"/>
      <c r="I29" s="127"/>
      <c r="J29" s="111" t="s">
        <v>194</v>
      </c>
    </row>
    <row r="30" spans="1:11" ht="26.25" customHeight="1" x14ac:dyDescent="0.25">
      <c r="A30" s="123"/>
      <c r="B30" s="125"/>
      <c r="C30" s="126"/>
      <c r="D30" s="126"/>
      <c r="E30" s="126"/>
      <c r="F30" s="127"/>
      <c r="G30" s="127"/>
      <c r="H30" s="127"/>
      <c r="I30" s="127"/>
      <c r="J30" s="112"/>
    </row>
    <row r="31" spans="1:11" x14ac:dyDescent="0.25">
      <c r="A31" s="123"/>
      <c r="B31" s="125"/>
      <c r="C31" s="126"/>
      <c r="D31" s="126"/>
      <c r="E31" s="126"/>
      <c r="F31" s="70" t="s">
        <v>42</v>
      </c>
      <c r="G31" s="70"/>
      <c r="H31" s="131" t="s">
        <v>109</v>
      </c>
      <c r="I31" s="75"/>
      <c r="J31" s="112"/>
    </row>
    <row r="32" spans="1:11" ht="32.25" customHeight="1" x14ac:dyDescent="0.25">
      <c r="A32" s="123"/>
      <c r="B32" s="125"/>
      <c r="C32" s="126"/>
      <c r="D32" s="126"/>
      <c r="E32" s="126"/>
      <c r="F32" s="70" t="s">
        <v>89</v>
      </c>
      <c r="G32" s="70"/>
      <c r="H32" s="71" t="s">
        <v>110</v>
      </c>
      <c r="I32" s="71"/>
      <c r="J32" s="112"/>
    </row>
    <row r="33" spans="1:10" ht="10.5" customHeight="1" x14ac:dyDescent="0.25">
      <c r="A33" s="123"/>
      <c r="B33" s="125"/>
      <c r="C33" s="126"/>
      <c r="D33" s="126"/>
      <c r="E33" s="126"/>
      <c r="F33" s="70" t="s">
        <v>45</v>
      </c>
      <c r="G33" s="70"/>
      <c r="H33" s="75" t="s">
        <v>111</v>
      </c>
      <c r="I33" s="75"/>
      <c r="J33" s="112"/>
    </row>
    <row r="34" spans="1:10" x14ac:dyDescent="0.25">
      <c r="A34" s="123"/>
      <c r="B34" s="125"/>
      <c r="C34" s="126"/>
      <c r="D34" s="126"/>
      <c r="E34" s="126"/>
      <c r="F34" s="70" t="s">
        <v>92</v>
      </c>
      <c r="G34" s="70"/>
      <c r="H34" s="132"/>
      <c r="I34" s="132"/>
      <c r="J34" s="112"/>
    </row>
    <row r="35" spans="1:10" x14ac:dyDescent="0.25">
      <c r="A35" s="123"/>
      <c r="B35" s="125"/>
      <c r="C35" s="126"/>
      <c r="D35" s="126"/>
      <c r="E35" s="126"/>
      <c r="F35" s="70" t="s">
        <v>57</v>
      </c>
      <c r="G35" s="70"/>
      <c r="H35" s="128" t="s">
        <v>63</v>
      </c>
      <c r="I35" s="129"/>
      <c r="J35" s="112"/>
    </row>
    <row r="36" spans="1:10" ht="15" customHeight="1" x14ac:dyDescent="0.25">
      <c r="A36" s="123"/>
      <c r="B36" s="125"/>
      <c r="C36" s="126"/>
      <c r="D36" s="126"/>
      <c r="E36" s="126"/>
      <c r="F36" s="70" t="s">
        <v>48</v>
      </c>
      <c r="G36" s="70"/>
      <c r="H36" s="70" t="s">
        <v>112</v>
      </c>
      <c r="I36" s="70"/>
      <c r="J36" s="112"/>
    </row>
    <row r="37" spans="1:10" ht="45.75" customHeight="1" x14ac:dyDescent="0.25">
      <c r="A37" s="124"/>
      <c r="B37" s="125"/>
      <c r="C37" s="126"/>
      <c r="D37" s="126"/>
      <c r="E37" s="126"/>
      <c r="F37" s="70" t="s">
        <v>49</v>
      </c>
      <c r="G37" s="70"/>
      <c r="H37" s="118" t="s">
        <v>113</v>
      </c>
      <c r="I37" s="108"/>
      <c r="J37" s="130"/>
    </row>
    <row r="38" spans="1:10" ht="15" customHeight="1" x14ac:dyDescent="0.25">
      <c r="A38" s="122">
        <v>54</v>
      </c>
      <c r="B38" s="82" t="s">
        <v>114</v>
      </c>
      <c r="C38" s="126"/>
      <c r="D38" s="126"/>
      <c r="E38" s="126"/>
      <c r="F38" s="127"/>
      <c r="G38" s="127"/>
      <c r="H38" s="127"/>
      <c r="I38" s="127"/>
      <c r="J38" s="111" t="s">
        <v>194</v>
      </c>
    </row>
    <row r="39" spans="1:10" ht="25.5" customHeight="1" x14ac:dyDescent="0.25">
      <c r="A39" s="123"/>
      <c r="B39" s="125"/>
      <c r="C39" s="126"/>
      <c r="D39" s="126"/>
      <c r="E39" s="126"/>
      <c r="F39" s="127"/>
      <c r="G39" s="127"/>
      <c r="H39" s="127"/>
      <c r="I39" s="127"/>
      <c r="J39" s="112"/>
    </row>
    <row r="40" spans="1:10" ht="15.75" customHeight="1" x14ac:dyDescent="0.25">
      <c r="A40" s="123"/>
      <c r="B40" s="125"/>
      <c r="C40" s="126"/>
      <c r="D40" s="126"/>
      <c r="E40" s="126"/>
      <c r="F40" s="70" t="s">
        <v>42</v>
      </c>
      <c r="G40" s="70"/>
      <c r="H40" s="131" t="s">
        <v>88</v>
      </c>
      <c r="I40" s="75"/>
      <c r="J40" s="112"/>
    </row>
    <row r="41" spans="1:10" ht="19.5" customHeight="1" x14ac:dyDescent="0.25">
      <c r="A41" s="123"/>
      <c r="B41" s="125"/>
      <c r="C41" s="126"/>
      <c r="D41" s="126"/>
      <c r="E41" s="126"/>
      <c r="F41" s="70" t="s">
        <v>89</v>
      </c>
      <c r="G41" s="70"/>
      <c r="H41" s="71" t="s">
        <v>115</v>
      </c>
      <c r="I41" s="71"/>
      <c r="J41" s="112"/>
    </row>
    <row r="42" spans="1:10" ht="12.75" customHeight="1" x14ac:dyDescent="0.25">
      <c r="A42" s="123"/>
      <c r="B42" s="125"/>
      <c r="C42" s="126"/>
      <c r="D42" s="126"/>
      <c r="E42" s="126"/>
      <c r="F42" s="70" t="s">
        <v>45</v>
      </c>
      <c r="G42" s="70"/>
      <c r="H42" s="75" t="s">
        <v>116</v>
      </c>
      <c r="I42" s="75"/>
      <c r="J42" s="112"/>
    </row>
    <row r="43" spans="1:10" x14ac:dyDescent="0.25">
      <c r="A43" s="123"/>
      <c r="B43" s="125"/>
      <c r="C43" s="126"/>
      <c r="D43" s="126"/>
      <c r="E43" s="126"/>
      <c r="F43" s="70" t="s">
        <v>92</v>
      </c>
      <c r="G43" s="70"/>
      <c r="H43" s="132"/>
      <c r="I43" s="132"/>
      <c r="J43" s="112"/>
    </row>
    <row r="44" spans="1:10" x14ac:dyDescent="0.25">
      <c r="A44" s="123"/>
      <c r="B44" s="125"/>
      <c r="C44" s="126"/>
      <c r="D44" s="126"/>
      <c r="E44" s="126"/>
      <c r="F44" s="70" t="s">
        <v>57</v>
      </c>
      <c r="G44" s="70"/>
      <c r="H44" s="128" t="s">
        <v>63</v>
      </c>
      <c r="I44" s="129"/>
      <c r="J44" s="112"/>
    </row>
    <row r="45" spans="1:10" x14ac:dyDescent="0.25">
      <c r="A45" s="123"/>
      <c r="B45" s="125"/>
      <c r="C45" s="126"/>
      <c r="D45" s="126"/>
      <c r="E45" s="126"/>
      <c r="F45" s="70" t="s">
        <v>48</v>
      </c>
      <c r="G45" s="70"/>
      <c r="H45" s="70" t="s">
        <v>117</v>
      </c>
      <c r="I45" s="70"/>
      <c r="J45" s="112"/>
    </row>
    <row r="46" spans="1:10" ht="15" customHeight="1" x14ac:dyDescent="0.25">
      <c r="A46" s="124"/>
      <c r="B46" s="125"/>
      <c r="C46" s="126"/>
      <c r="D46" s="126"/>
      <c r="E46" s="126"/>
      <c r="F46" s="70" t="s">
        <v>49</v>
      </c>
      <c r="G46" s="70"/>
      <c r="H46" s="118" t="s">
        <v>118</v>
      </c>
      <c r="I46" s="108"/>
      <c r="J46" s="130"/>
    </row>
    <row r="48" spans="1:10" ht="21" customHeight="1" x14ac:dyDescent="0.25"/>
    <row r="53" ht="15" customHeight="1" x14ac:dyDescent="0.25"/>
    <row r="57" ht="21" customHeight="1" x14ac:dyDescent="0.25"/>
    <row r="67" ht="22.5" customHeight="1" x14ac:dyDescent="0.25"/>
    <row r="73" ht="15" customHeight="1" x14ac:dyDescent="0.25"/>
    <row r="76" ht="21.75" customHeight="1" x14ac:dyDescent="0.25"/>
    <row r="85" ht="24" customHeight="1" x14ac:dyDescent="0.25"/>
  </sheetData>
  <mergeCells count="97">
    <mergeCell ref="J38:J46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J29:J37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F37:G37"/>
    <mergeCell ref="H37:I37"/>
    <mergeCell ref="A38:A46"/>
    <mergeCell ref="B38:B46"/>
    <mergeCell ref="C38:E46"/>
    <mergeCell ref="F38:I39"/>
    <mergeCell ref="H44:I44"/>
    <mergeCell ref="F45:G45"/>
    <mergeCell ref="H45:I45"/>
    <mergeCell ref="F46:G46"/>
    <mergeCell ref="H46:I46"/>
    <mergeCell ref="A29:A37"/>
    <mergeCell ref="B29:B37"/>
    <mergeCell ref="C29:E37"/>
    <mergeCell ref="F29:I30"/>
    <mergeCell ref="H35:I35"/>
    <mergeCell ref="F36:G36"/>
    <mergeCell ref="H36:I36"/>
    <mergeCell ref="J20:J28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7:I27"/>
    <mergeCell ref="F28:G28"/>
    <mergeCell ref="H28:I28"/>
    <mergeCell ref="A20:A28"/>
    <mergeCell ref="B20:B28"/>
    <mergeCell ref="C20:E28"/>
    <mergeCell ref="F20:I21"/>
    <mergeCell ref="H26:I26"/>
    <mergeCell ref="F27:G27"/>
    <mergeCell ref="A11:A19"/>
    <mergeCell ref="B11:B19"/>
    <mergeCell ref="C11:E19"/>
    <mergeCell ref="F11:I12"/>
    <mergeCell ref="F18:G18"/>
    <mergeCell ref="H18:I18"/>
    <mergeCell ref="F19:G19"/>
    <mergeCell ref="H19:I19"/>
    <mergeCell ref="J2:J10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10:I10"/>
    <mergeCell ref="J11:J19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C1:E1"/>
    <mergeCell ref="F1:I1"/>
    <mergeCell ref="A2:A10"/>
    <mergeCell ref="B2:B10"/>
    <mergeCell ref="C2:E10"/>
    <mergeCell ref="F2:I3"/>
    <mergeCell ref="H8:I8"/>
    <mergeCell ref="F9:G9"/>
    <mergeCell ref="H9:I9"/>
    <mergeCell ref="F10:G10"/>
  </mergeCells>
  <hyperlinks>
    <hyperlink ref="H10" r:id="rId1" xr:uid="{3FFBAFB2-5BD5-4FE0-A0E4-E90971281DD8}"/>
    <hyperlink ref="H19" r:id="rId2" xr:uid="{FC60000D-23F8-4141-971D-BAA32FCB8EBB}"/>
    <hyperlink ref="H28" r:id="rId3" xr:uid="{3BC4B2AF-816F-48DA-8325-CE97D8586E5F}"/>
    <hyperlink ref="H37" r:id="rId4" xr:uid="{E8AF2BFB-E5FA-432E-9986-884F7A0D4E5E}"/>
    <hyperlink ref="H46" r:id="rId5" xr:uid="{28763B8C-1272-421F-9490-1D40C3D32EDF}"/>
  </hyperlinks>
  <pageMargins left="0.7" right="0.7" top="0.75" bottom="0.75" header="0.3" footer="0.3"/>
  <pageSetup paperSize="9" scale="75" orientation="portrait" horizontalDpi="3600" verticalDpi="3600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C15B7-61EB-4ADB-AD14-2BF455057D5D}">
  <sheetPr>
    <pageSetUpPr fitToPage="1"/>
  </sheetPr>
  <dimension ref="A1:O278"/>
  <sheetViews>
    <sheetView zoomScaleNormal="100" workbookViewId="0">
      <pane xSplit="16" ySplit="3" topLeftCell="Q4" activePane="bottomRight" state="frozen"/>
      <selection pane="topRight" activeCell="AA1" sqref="AA1"/>
      <selection pane="bottomLeft" activeCell="A4" sqref="A4"/>
      <selection pane="bottomRight" activeCell="V15" sqref="V15"/>
    </sheetView>
  </sheetViews>
  <sheetFormatPr defaultColWidth="8.85546875" defaultRowHeight="12" x14ac:dyDescent="0.25"/>
  <cols>
    <col min="1" max="1" width="2.7109375" style="45" bestFit="1" customWidth="1"/>
    <col min="2" max="3" width="8.85546875" style="45"/>
    <col min="4" max="4" width="23.42578125" style="45" customWidth="1"/>
    <col min="5" max="5" width="4.42578125" style="45" bestFit="1" customWidth="1"/>
    <col min="6" max="6" width="3.140625" style="45" bestFit="1" customWidth="1"/>
    <col min="7" max="7" width="5.28515625" style="45" bestFit="1" customWidth="1"/>
    <col min="8" max="8" width="5.42578125" style="45" bestFit="1" customWidth="1"/>
    <col min="9" max="11" width="3.140625" style="45" bestFit="1" customWidth="1"/>
    <col min="12" max="12" width="3.5703125" style="45" bestFit="1" customWidth="1"/>
    <col min="13" max="13" width="3.7109375" style="45" bestFit="1" customWidth="1"/>
    <col min="14" max="14" width="2.85546875" style="46" customWidth="1"/>
    <col min="15" max="15" width="8.85546875" style="45"/>
    <col min="16" max="16" width="8.5703125" style="45" customWidth="1"/>
    <col min="17" max="16384" width="8.85546875" style="45"/>
  </cols>
  <sheetData>
    <row r="1" spans="1:15" ht="12.75" thickBot="1" x14ac:dyDescent="0.3"/>
    <row r="2" spans="1:15" ht="12.75" thickBot="1" x14ac:dyDescent="0.3">
      <c r="A2" s="47"/>
      <c r="B2" s="88"/>
      <c r="C2" s="88"/>
      <c r="D2" s="88"/>
      <c r="E2" s="48">
        <v>1</v>
      </c>
      <c r="F2" s="49">
        <v>2</v>
      </c>
      <c r="G2" s="50">
        <v>4</v>
      </c>
      <c r="H2" s="50">
        <v>5</v>
      </c>
      <c r="I2" s="50">
        <v>6</v>
      </c>
      <c r="J2" s="50">
        <v>7</v>
      </c>
      <c r="K2" s="50">
        <v>8</v>
      </c>
      <c r="L2" s="51">
        <v>9</v>
      </c>
      <c r="M2" s="88"/>
      <c r="N2" s="88"/>
      <c r="O2" s="52"/>
    </row>
    <row r="3" spans="1:15" ht="109.5" customHeight="1" thickBot="1" x14ac:dyDescent="0.3">
      <c r="A3" s="53" t="s">
        <v>28</v>
      </c>
      <c r="B3" s="134" t="s">
        <v>29</v>
      </c>
      <c r="C3" s="135"/>
      <c r="D3" s="136"/>
      <c r="E3" s="54" t="s">
        <v>32</v>
      </c>
      <c r="F3" s="54" t="s">
        <v>33</v>
      </c>
      <c r="G3" s="54" t="s">
        <v>34</v>
      </c>
      <c r="H3" s="54" t="s">
        <v>35</v>
      </c>
      <c r="I3" s="54" t="s">
        <v>36</v>
      </c>
      <c r="J3" s="54" t="s">
        <v>37</v>
      </c>
      <c r="K3" s="54" t="s">
        <v>192</v>
      </c>
      <c r="L3" s="54" t="s">
        <v>38</v>
      </c>
      <c r="M3" s="139" t="s">
        <v>119</v>
      </c>
      <c r="N3" s="140"/>
      <c r="O3" s="52"/>
    </row>
    <row r="4" spans="1:15" ht="13.5" x14ac:dyDescent="0.25">
      <c r="A4" s="55">
        <v>1</v>
      </c>
      <c r="B4" s="137" t="s">
        <v>120</v>
      </c>
      <c r="C4" s="137"/>
      <c r="D4" s="138"/>
      <c r="E4" s="56">
        <v>1</v>
      </c>
      <c r="F4" s="57" t="s">
        <v>54</v>
      </c>
      <c r="G4" s="57" t="s">
        <v>54</v>
      </c>
      <c r="H4" s="57" t="s">
        <v>54</v>
      </c>
      <c r="I4" s="57" t="s">
        <v>54</v>
      </c>
      <c r="J4" s="57" t="s">
        <v>54</v>
      </c>
      <c r="K4" s="57" t="s">
        <v>54</v>
      </c>
      <c r="L4" s="57" t="s">
        <v>54</v>
      </c>
      <c r="M4" s="141">
        <f t="shared" ref="M4:M14" si="0">SUM(E4:K4)</f>
        <v>1</v>
      </c>
      <c r="N4" s="141"/>
      <c r="O4" s="52"/>
    </row>
    <row r="5" spans="1:15" ht="14.45" customHeight="1" x14ac:dyDescent="0.25">
      <c r="A5" s="58">
        <v>2</v>
      </c>
      <c r="B5" s="75" t="s">
        <v>121</v>
      </c>
      <c r="C5" s="75"/>
      <c r="D5" s="75"/>
      <c r="E5" s="56">
        <v>1</v>
      </c>
      <c r="F5" s="57" t="s">
        <v>54</v>
      </c>
      <c r="G5" s="57" t="s">
        <v>54</v>
      </c>
      <c r="H5" s="57" t="s">
        <v>54</v>
      </c>
      <c r="I5" s="57"/>
      <c r="J5" s="57" t="s">
        <v>54</v>
      </c>
      <c r="K5" s="57" t="s">
        <v>54</v>
      </c>
      <c r="L5" s="57" t="s">
        <v>54</v>
      </c>
      <c r="M5" s="141">
        <f t="shared" si="0"/>
        <v>1</v>
      </c>
      <c r="N5" s="141"/>
    </row>
    <row r="6" spans="1:15" ht="13.5" x14ac:dyDescent="0.25">
      <c r="A6" s="58">
        <v>3</v>
      </c>
      <c r="B6" s="75" t="s">
        <v>122</v>
      </c>
      <c r="C6" s="75"/>
      <c r="D6" s="75"/>
      <c r="E6" s="57" t="s">
        <v>54</v>
      </c>
      <c r="F6" s="56">
        <v>1</v>
      </c>
      <c r="G6" s="57" t="s">
        <v>54</v>
      </c>
      <c r="H6" s="57" t="s">
        <v>54</v>
      </c>
      <c r="I6" s="57" t="s">
        <v>54</v>
      </c>
      <c r="J6" s="57" t="s">
        <v>54</v>
      </c>
      <c r="K6" s="57" t="s">
        <v>54</v>
      </c>
      <c r="L6" s="57" t="s">
        <v>54</v>
      </c>
      <c r="M6" s="141">
        <f t="shared" si="0"/>
        <v>1</v>
      </c>
      <c r="N6" s="141"/>
    </row>
    <row r="7" spans="1:15" ht="13.5" x14ac:dyDescent="0.25">
      <c r="A7" s="58">
        <v>4</v>
      </c>
      <c r="B7" s="75" t="s">
        <v>195</v>
      </c>
      <c r="C7" s="75"/>
      <c r="D7" s="75"/>
      <c r="E7" s="57" t="s">
        <v>54</v>
      </c>
      <c r="F7" s="57" t="s">
        <v>54</v>
      </c>
      <c r="G7" s="57" t="s">
        <v>54</v>
      </c>
      <c r="H7" s="57">
        <v>1</v>
      </c>
      <c r="I7" s="57" t="s">
        <v>54</v>
      </c>
      <c r="J7" s="57" t="s">
        <v>54</v>
      </c>
      <c r="K7" s="57" t="s">
        <v>54</v>
      </c>
      <c r="L7" s="57" t="s">
        <v>54</v>
      </c>
      <c r="M7" s="141">
        <f t="shared" ref="M7:M8" si="1">SUM(E7:K7)</f>
        <v>1</v>
      </c>
      <c r="N7" s="141"/>
    </row>
    <row r="8" spans="1:15" ht="13.5" x14ac:dyDescent="0.25">
      <c r="A8" s="58">
        <v>5</v>
      </c>
      <c r="B8" s="75" t="s">
        <v>196</v>
      </c>
      <c r="C8" s="75"/>
      <c r="D8" s="75"/>
      <c r="E8" s="57" t="s">
        <v>54</v>
      </c>
      <c r="F8" s="57">
        <v>1</v>
      </c>
      <c r="G8" s="57" t="s">
        <v>54</v>
      </c>
      <c r="H8" s="57" t="s">
        <v>54</v>
      </c>
      <c r="I8" s="57" t="s">
        <v>54</v>
      </c>
      <c r="J8" s="57" t="s">
        <v>54</v>
      </c>
      <c r="K8" s="57" t="s">
        <v>54</v>
      </c>
      <c r="L8" s="57" t="s">
        <v>54</v>
      </c>
      <c r="M8" s="141">
        <f t="shared" si="1"/>
        <v>1</v>
      </c>
      <c r="N8" s="141"/>
    </row>
    <row r="9" spans="1:15" ht="13.5" x14ac:dyDescent="0.25">
      <c r="A9" s="58">
        <v>6</v>
      </c>
      <c r="B9" s="115" t="s">
        <v>123</v>
      </c>
      <c r="C9" s="142"/>
      <c r="D9" s="114"/>
      <c r="E9" s="57" t="s">
        <v>54</v>
      </c>
      <c r="F9" s="57" t="s">
        <v>54</v>
      </c>
      <c r="G9" s="57">
        <v>1</v>
      </c>
      <c r="H9" s="57" t="s">
        <v>54</v>
      </c>
      <c r="I9" s="57" t="s">
        <v>54</v>
      </c>
      <c r="J9" s="57" t="s">
        <v>54</v>
      </c>
      <c r="K9" s="57" t="s">
        <v>54</v>
      </c>
      <c r="L9" s="57" t="s">
        <v>54</v>
      </c>
      <c r="M9" s="141">
        <f t="shared" si="0"/>
        <v>1</v>
      </c>
      <c r="N9" s="141"/>
    </row>
    <row r="10" spans="1:15" ht="13.5" x14ac:dyDescent="0.25">
      <c r="A10" s="58">
        <v>7</v>
      </c>
      <c r="B10" s="75" t="s">
        <v>197</v>
      </c>
      <c r="C10" s="75"/>
      <c r="D10" s="75"/>
      <c r="E10" s="57" t="s">
        <v>54</v>
      </c>
      <c r="F10" s="57" t="s">
        <v>54</v>
      </c>
      <c r="G10" s="57" t="s">
        <v>54</v>
      </c>
      <c r="H10" s="57">
        <v>1</v>
      </c>
      <c r="I10" s="57" t="s">
        <v>54</v>
      </c>
      <c r="J10" s="57" t="s">
        <v>54</v>
      </c>
      <c r="K10" s="57" t="s">
        <v>54</v>
      </c>
      <c r="L10" s="57" t="s">
        <v>54</v>
      </c>
      <c r="M10" s="141">
        <f t="shared" si="0"/>
        <v>1</v>
      </c>
      <c r="N10" s="141"/>
    </row>
    <row r="11" spans="1:15" ht="26.25" customHeight="1" x14ac:dyDescent="0.25">
      <c r="A11" s="58">
        <v>8</v>
      </c>
      <c r="B11" s="75" t="s">
        <v>198</v>
      </c>
      <c r="C11" s="75"/>
      <c r="D11" s="75"/>
      <c r="E11" s="57" t="s">
        <v>54</v>
      </c>
      <c r="F11" s="57" t="s">
        <v>54</v>
      </c>
      <c r="G11" s="57">
        <v>1</v>
      </c>
      <c r="H11" s="57" t="s">
        <v>54</v>
      </c>
      <c r="I11" s="57" t="s">
        <v>54</v>
      </c>
      <c r="J11" s="57" t="s">
        <v>54</v>
      </c>
      <c r="K11" s="57" t="s">
        <v>54</v>
      </c>
      <c r="L11" s="57" t="s">
        <v>54</v>
      </c>
      <c r="M11" s="143">
        <v>1</v>
      </c>
      <c r="N11" s="144"/>
    </row>
    <row r="12" spans="1:15" ht="13.5" x14ac:dyDescent="0.25">
      <c r="A12" s="58">
        <v>9</v>
      </c>
      <c r="B12" s="75" t="s">
        <v>124</v>
      </c>
      <c r="C12" s="75"/>
      <c r="D12" s="75"/>
      <c r="E12" s="56">
        <v>1</v>
      </c>
      <c r="F12" s="57" t="s">
        <v>54</v>
      </c>
      <c r="G12" s="57" t="s">
        <v>54</v>
      </c>
      <c r="H12" s="57" t="s">
        <v>54</v>
      </c>
      <c r="I12" s="57" t="s">
        <v>54</v>
      </c>
      <c r="J12" s="57" t="s">
        <v>54</v>
      </c>
      <c r="K12" s="57" t="s">
        <v>54</v>
      </c>
      <c r="L12" s="57" t="s">
        <v>54</v>
      </c>
      <c r="M12" s="141">
        <f t="shared" si="0"/>
        <v>1</v>
      </c>
      <c r="N12" s="141"/>
    </row>
    <row r="13" spans="1:15" ht="13.5" x14ac:dyDescent="0.25">
      <c r="A13" s="58">
        <v>10</v>
      </c>
      <c r="B13" s="131" t="s">
        <v>125</v>
      </c>
      <c r="C13" s="131"/>
      <c r="D13" s="131"/>
      <c r="E13" s="56">
        <v>1</v>
      </c>
      <c r="F13" s="57" t="s">
        <v>54</v>
      </c>
      <c r="G13" s="57" t="s">
        <v>54</v>
      </c>
      <c r="H13" s="57" t="s">
        <v>54</v>
      </c>
      <c r="I13" s="57" t="s">
        <v>54</v>
      </c>
      <c r="J13" s="57" t="s">
        <v>54</v>
      </c>
      <c r="K13" s="57" t="s">
        <v>54</v>
      </c>
      <c r="L13" s="57" t="s">
        <v>54</v>
      </c>
      <c r="M13" s="141">
        <f t="shared" si="0"/>
        <v>1</v>
      </c>
      <c r="N13" s="141"/>
    </row>
    <row r="14" spans="1:15" ht="13.5" x14ac:dyDescent="0.25">
      <c r="A14" s="58">
        <v>11</v>
      </c>
      <c r="B14" s="75" t="s">
        <v>126</v>
      </c>
      <c r="C14" s="75"/>
      <c r="D14" s="75"/>
      <c r="E14" s="56" t="s">
        <v>54</v>
      </c>
      <c r="F14" s="57" t="s">
        <v>54</v>
      </c>
      <c r="G14" s="57">
        <v>1</v>
      </c>
      <c r="H14" s="57" t="s">
        <v>54</v>
      </c>
      <c r="I14" s="57" t="s">
        <v>54</v>
      </c>
      <c r="J14" s="57" t="s">
        <v>54</v>
      </c>
      <c r="K14" s="57" t="s">
        <v>54</v>
      </c>
      <c r="L14" s="57" t="s">
        <v>54</v>
      </c>
      <c r="M14" s="141">
        <f t="shared" si="0"/>
        <v>1</v>
      </c>
      <c r="N14" s="141"/>
    </row>
    <row r="15" spans="1:15" ht="14.45" customHeight="1" x14ac:dyDescent="0.25">
      <c r="A15" s="58">
        <v>12</v>
      </c>
      <c r="B15" s="145" t="s">
        <v>127</v>
      </c>
      <c r="C15" s="146"/>
      <c r="D15" s="147"/>
      <c r="E15" s="57" t="s">
        <v>54</v>
      </c>
      <c r="F15" s="57" t="s">
        <v>54</v>
      </c>
      <c r="G15" s="57" t="s">
        <v>54</v>
      </c>
      <c r="H15" s="56">
        <v>1</v>
      </c>
      <c r="I15" s="57" t="s">
        <v>54</v>
      </c>
      <c r="J15" s="57" t="s">
        <v>54</v>
      </c>
      <c r="K15" s="57" t="s">
        <v>54</v>
      </c>
      <c r="L15" s="57" t="s">
        <v>54</v>
      </c>
      <c r="M15" s="141">
        <f>SUM(E15:K15)</f>
        <v>1</v>
      </c>
      <c r="N15" s="141"/>
    </row>
    <row r="16" spans="1:15" ht="13.5" x14ac:dyDescent="0.25">
      <c r="A16" s="58">
        <v>13</v>
      </c>
      <c r="B16" s="75" t="s">
        <v>128</v>
      </c>
      <c r="C16" s="75"/>
      <c r="D16" s="75"/>
      <c r="E16" s="56" t="s">
        <v>54</v>
      </c>
      <c r="F16" s="57" t="s">
        <v>54</v>
      </c>
      <c r="G16" s="57" t="s">
        <v>54</v>
      </c>
      <c r="H16" s="56">
        <v>1</v>
      </c>
      <c r="I16" s="57" t="s">
        <v>54</v>
      </c>
      <c r="J16" s="57" t="s">
        <v>54</v>
      </c>
      <c r="K16" s="57" t="s">
        <v>54</v>
      </c>
      <c r="L16" s="57" t="s">
        <v>54</v>
      </c>
      <c r="M16" s="148">
        <v>1</v>
      </c>
      <c r="N16" s="148"/>
    </row>
    <row r="17" spans="1:14" ht="14.45" customHeight="1" x14ac:dyDescent="0.25">
      <c r="A17" s="58">
        <v>14</v>
      </c>
      <c r="B17" s="75" t="s">
        <v>199</v>
      </c>
      <c r="C17" s="75"/>
      <c r="D17" s="75"/>
      <c r="E17" s="57" t="s">
        <v>54</v>
      </c>
      <c r="F17" s="57" t="s">
        <v>54</v>
      </c>
      <c r="G17" s="56">
        <v>1</v>
      </c>
      <c r="H17" s="57" t="s">
        <v>54</v>
      </c>
      <c r="I17" s="57" t="s">
        <v>54</v>
      </c>
      <c r="J17" s="57" t="s">
        <v>54</v>
      </c>
      <c r="K17" s="57" t="s">
        <v>54</v>
      </c>
      <c r="L17" s="57" t="s">
        <v>54</v>
      </c>
      <c r="M17" s="141">
        <v>1</v>
      </c>
      <c r="N17" s="141"/>
    </row>
    <row r="18" spans="1:14" ht="13.5" x14ac:dyDescent="0.25">
      <c r="A18" s="58">
        <v>15</v>
      </c>
      <c r="B18" s="75" t="s">
        <v>129</v>
      </c>
      <c r="C18" s="75"/>
      <c r="D18" s="75"/>
      <c r="E18" s="57" t="s">
        <v>54</v>
      </c>
      <c r="F18" s="57" t="s">
        <v>54</v>
      </c>
      <c r="G18" s="57" t="s">
        <v>54</v>
      </c>
      <c r="H18" s="57" t="s">
        <v>54</v>
      </c>
      <c r="I18" s="57" t="s">
        <v>54</v>
      </c>
      <c r="J18" s="57" t="s">
        <v>54</v>
      </c>
      <c r="K18" s="57" t="s">
        <v>54</v>
      </c>
      <c r="L18" s="56">
        <v>1</v>
      </c>
      <c r="M18" s="141">
        <v>1</v>
      </c>
      <c r="N18" s="141"/>
    </row>
    <row r="19" spans="1:14" ht="15.6" customHeight="1" x14ac:dyDescent="0.25">
      <c r="A19" s="58">
        <v>16</v>
      </c>
      <c r="B19" s="75" t="s">
        <v>200</v>
      </c>
      <c r="C19" s="75"/>
      <c r="D19" s="75"/>
      <c r="E19" s="57">
        <v>1</v>
      </c>
      <c r="F19" s="57" t="s">
        <v>54</v>
      </c>
      <c r="G19" s="57" t="s">
        <v>54</v>
      </c>
      <c r="H19" s="57" t="s">
        <v>54</v>
      </c>
      <c r="I19" s="57" t="s">
        <v>54</v>
      </c>
      <c r="J19" s="57" t="s">
        <v>54</v>
      </c>
      <c r="K19" s="57" t="s">
        <v>54</v>
      </c>
      <c r="L19" s="57" t="s">
        <v>54</v>
      </c>
      <c r="M19" s="141">
        <v>1</v>
      </c>
      <c r="N19" s="141"/>
    </row>
    <row r="20" spans="1:14" ht="15.6" customHeight="1" x14ac:dyDescent="0.25">
      <c r="A20" s="58">
        <v>17</v>
      </c>
      <c r="B20" s="131" t="s">
        <v>130</v>
      </c>
      <c r="C20" s="131"/>
      <c r="D20" s="131"/>
      <c r="E20" s="57" t="s">
        <v>54</v>
      </c>
      <c r="F20" s="57" t="s">
        <v>54</v>
      </c>
      <c r="G20" s="57" t="s">
        <v>54</v>
      </c>
      <c r="H20" s="57" t="s">
        <v>54</v>
      </c>
      <c r="I20" s="57" t="s">
        <v>54</v>
      </c>
      <c r="J20" s="57" t="s">
        <v>54</v>
      </c>
      <c r="K20" s="57" t="s">
        <v>54</v>
      </c>
      <c r="L20" s="57">
        <v>1</v>
      </c>
      <c r="M20" s="141">
        <v>1</v>
      </c>
      <c r="N20" s="141"/>
    </row>
    <row r="21" spans="1:14" ht="15.6" customHeight="1" x14ac:dyDescent="0.25">
      <c r="A21" s="58">
        <v>18</v>
      </c>
      <c r="B21" s="131" t="s">
        <v>131</v>
      </c>
      <c r="C21" s="131"/>
      <c r="D21" s="131"/>
      <c r="E21" s="57" t="s">
        <v>54</v>
      </c>
      <c r="F21" s="57" t="s">
        <v>54</v>
      </c>
      <c r="G21" s="57" t="s">
        <v>54</v>
      </c>
      <c r="H21" s="57" t="s">
        <v>54</v>
      </c>
      <c r="I21" s="57">
        <v>1</v>
      </c>
      <c r="J21" s="57" t="s">
        <v>54</v>
      </c>
      <c r="K21" s="57" t="s">
        <v>54</v>
      </c>
      <c r="L21" s="57" t="s">
        <v>54</v>
      </c>
      <c r="M21" s="141">
        <v>1</v>
      </c>
      <c r="N21" s="141"/>
    </row>
    <row r="22" spans="1:14" ht="14.45" customHeight="1" x14ac:dyDescent="0.25">
      <c r="A22" s="58">
        <v>19</v>
      </c>
      <c r="B22" s="131" t="s">
        <v>132</v>
      </c>
      <c r="C22" s="131"/>
      <c r="D22" s="131"/>
      <c r="E22" s="57">
        <v>1</v>
      </c>
      <c r="F22" s="57" t="s">
        <v>54</v>
      </c>
      <c r="G22" s="57" t="s">
        <v>54</v>
      </c>
      <c r="H22" s="57" t="s">
        <v>54</v>
      </c>
      <c r="I22" s="57" t="s">
        <v>201</v>
      </c>
      <c r="J22" s="57" t="s">
        <v>54</v>
      </c>
      <c r="K22" s="57" t="s">
        <v>54</v>
      </c>
      <c r="L22" s="57" t="s">
        <v>54</v>
      </c>
      <c r="M22" s="141">
        <v>1</v>
      </c>
      <c r="N22" s="141"/>
    </row>
    <row r="23" spans="1:14" ht="15.6" customHeight="1" x14ac:dyDescent="0.25">
      <c r="A23" s="58">
        <v>20</v>
      </c>
      <c r="B23" s="131" t="s">
        <v>133</v>
      </c>
      <c r="C23" s="131"/>
      <c r="D23" s="131"/>
      <c r="E23" s="57" t="s">
        <v>54</v>
      </c>
      <c r="F23" s="57" t="s">
        <v>54</v>
      </c>
      <c r="G23" s="57" t="s">
        <v>54</v>
      </c>
      <c r="H23" s="57" t="s">
        <v>54</v>
      </c>
      <c r="I23" s="57">
        <v>1</v>
      </c>
      <c r="J23" s="57" t="s">
        <v>54</v>
      </c>
      <c r="K23" s="57" t="s">
        <v>201</v>
      </c>
      <c r="L23" s="57" t="s">
        <v>54</v>
      </c>
      <c r="M23" s="141">
        <v>1</v>
      </c>
      <c r="N23" s="141"/>
    </row>
    <row r="24" spans="1:14" ht="13.5" x14ac:dyDescent="0.25">
      <c r="A24" s="58">
        <v>21</v>
      </c>
      <c r="B24" s="131" t="s">
        <v>134</v>
      </c>
      <c r="C24" s="131"/>
      <c r="D24" s="131"/>
      <c r="E24" s="57" t="s">
        <v>54</v>
      </c>
      <c r="F24" s="57" t="s">
        <v>54</v>
      </c>
      <c r="G24" s="57" t="s">
        <v>54</v>
      </c>
      <c r="H24" s="57" t="s">
        <v>54</v>
      </c>
      <c r="I24" s="57" t="s">
        <v>54</v>
      </c>
      <c r="J24" s="57" t="s">
        <v>54</v>
      </c>
      <c r="K24" s="57">
        <v>1</v>
      </c>
      <c r="L24" s="57" t="s">
        <v>54</v>
      </c>
      <c r="M24" s="141">
        <v>1</v>
      </c>
      <c r="N24" s="141"/>
    </row>
    <row r="25" spans="1:14" ht="13.5" x14ac:dyDescent="0.25">
      <c r="A25" s="58">
        <v>22</v>
      </c>
      <c r="B25" s="131" t="s">
        <v>135</v>
      </c>
      <c r="C25" s="131"/>
      <c r="D25" s="131"/>
      <c r="E25" s="57" t="s">
        <v>54</v>
      </c>
      <c r="F25" s="57" t="s">
        <v>54</v>
      </c>
      <c r="G25" s="57" t="s">
        <v>54</v>
      </c>
      <c r="H25" s="57" t="s">
        <v>54</v>
      </c>
      <c r="I25" s="57" t="s">
        <v>54</v>
      </c>
      <c r="J25" s="57">
        <v>2</v>
      </c>
      <c r="K25" s="57" t="s">
        <v>54</v>
      </c>
      <c r="L25" s="57" t="s">
        <v>54</v>
      </c>
      <c r="M25" s="141">
        <v>2</v>
      </c>
      <c r="N25" s="141"/>
    </row>
    <row r="26" spans="1:14" x14ac:dyDescent="0.25">
      <c r="A26" s="58">
        <v>23</v>
      </c>
      <c r="B26" s="131" t="s">
        <v>136</v>
      </c>
      <c r="C26" s="131"/>
      <c r="D26" s="131"/>
      <c r="E26" s="59">
        <v>16.899999999999999</v>
      </c>
      <c r="F26" s="59">
        <v>6</v>
      </c>
      <c r="G26" s="59">
        <v>20.05</v>
      </c>
      <c r="H26" s="59">
        <v>25</v>
      </c>
      <c r="I26" s="59">
        <v>7</v>
      </c>
      <c r="J26" s="60">
        <v>15</v>
      </c>
      <c r="K26" s="59">
        <v>0</v>
      </c>
      <c r="L26" s="59">
        <v>4.5</v>
      </c>
      <c r="M26" s="149">
        <v>95</v>
      </c>
      <c r="N26" s="149"/>
    </row>
    <row r="27" spans="1:14" ht="25.5" customHeight="1" x14ac:dyDescent="0.25">
      <c r="N27" s="45"/>
    </row>
    <row r="28" spans="1:14" ht="29.25" customHeight="1" x14ac:dyDescent="0.25">
      <c r="N28" s="45"/>
    </row>
    <row r="29" spans="1:14" x14ac:dyDescent="0.25">
      <c r="N29" s="45"/>
    </row>
    <row r="30" spans="1:14" x14ac:dyDescent="0.25">
      <c r="N30" s="45"/>
    </row>
    <row r="31" spans="1:14" ht="14.45" customHeight="1" x14ac:dyDescent="0.25">
      <c r="N31" s="45"/>
    </row>
    <row r="32" spans="1:14" x14ac:dyDescent="0.25">
      <c r="N32" s="45"/>
    </row>
    <row r="33" s="45" customFormat="1" x14ac:dyDescent="0.25"/>
    <row r="34" s="45" customFormat="1" ht="14.45" customHeight="1" x14ac:dyDescent="0.25"/>
    <row r="35" s="45" customFormat="1" x14ac:dyDescent="0.25"/>
    <row r="36" s="45" customFormat="1" ht="14.45" customHeight="1" x14ac:dyDescent="0.25"/>
    <row r="37" s="45" customFormat="1" ht="14.45" customHeight="1" x14ac:dyDescent="0.25"/>
    <row r="38" s="45" customFormat="1" x14ac:dyDescent="0.25"/>
    <row r="39" s="45" customFormat="1" x14ac:dyDescent="0.25"/>
    <row r="40" s="45" customFormat="1" x14ac:dyDescent="0.25"/>
    <row r="41" s="45" customFormat="1" ht="14.45" customHeight="1" x14ac:dyDescent="0.25"/>
    <row r="42" s="45" customFormat="1" x14ac:dyDescent="0.25"/>
    <row r="43" s="45" customFormat="1" x14ac:dyDescent="0.25"/>
    <row r="44" s="45" customFormat="1" ht="14.45" customHeight="1" x14ac:dyDescent="0.25"/>
    <row r="45" s="45" customFormat="1" x14ac:dyDescent="0.25"/>
    <row r="46" s="45" customFormat="1" x14ac:dyDescent="0.25"/>
    <row r="47" s="45" customFormat="1" x14ac:dyDescent="0.25"/>
    <row r="48" s="45" customFormat="1" x14ac:dyDescent="0.25"/>
    <row r="49" s="45" customFormat="1" x14ac:dyDescent="0.25"/>
    <row r="50" s="45" customFormat="1" x14ac:dyDescent="0.25"/>
    <row r="51" s="45" customFormat="1" ht="14.45" customHeight="1" x14ac:dyDescent="0.25"/>
    <row r="52" s="45" customFormat="1" x14ac:dyDescent="0.25"/>
    <row r="53" s="45" customFormat="1" x14ac:dyDescent="0.25"/>
    <row r="54" s="45" customFormat="1" x14ac:dyDescent="0.25"/>
    <row r="55" s="45" customFormat="1" x14ac:dyDescent="0.25"/>
    <row r="56" s="45" customFormat="1" ht="14.45" customHeight="1" x14ac:dyDescent="0.25"/>
    <row r="57" s="45" customFormat="1" x14ac:dyDescent="0.25"/>
    <row r="58" s="45" customFormat="1" x14ac:dyDescent="0.25"/>
    <row r="59" s="45" customFormat="1" x14ac:dyDescent="0.25"/>
    <row r="60" s="45" customFormat="1" x14ac:dyDescent="0.25"/>
    <row r="61" s="45" customFormat="1" ht="14.45" customHeight="1" x14ac:dyDescent="0.25"/>
    <row r="62" s="45" customFormat="1" x14ac:dyDescent="0.25"/>
    <row r="63" s="45" customFormat="1" x14ac:dyDescent="0.25"/>
    <row r="64" s="45" customFormat="1" x14ac:dyDescent="0.25"/>
    <row r="65" s="45" customFormat="1" x14ac:dyDescent="0.25"/>
    <row r="66" s="45" customFormat="1" x14ac:dyDescent="0.25"/>
    <row r="67" s="45" customFormat="1" ht="14.45" customHeight="1" x14ac:dyDescent="0.25"/>
    <row r="68" s="45" customFormat="1" x14ac:dyDescent="0.25"/>
    <row r="69" s="45" customFormat="1" x14ac:dyDescent="0.25"/>
    <row r="70" s="45" customFormat="1" x14ac:dyDescent="0.25"/>
    <row r="71" s="45" customFormat="1" ht="15" customHeight="1" x14ac:dyDescent="0.25"/>
    <row r="72" s="45" customFormat="1" x14ac:dyDescent="0.25"/>
    <row r="73" s="45" customFormat="1" x14ac:dyDescent="0.25"/>
    <row r="74" s="45" customFormat="1" ht="14.45" customHeigh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ht="15" customHeight="1" x14ac:dyDescent="0.25"/>
    <row r="82" s="45" customFormat="1" x14ac:dyDescent="0.25"/>
    <row r="83" s="45" customFormat="1" x14ac:dyDescent="0.25"/>
    <row r="84" s="45" customFormat="1" ht="14.45" customHeight="1" x14ac:dyDescent="0.25"/>
    <row r="85" s="45" customFormat="1" x14ac:dyDescent="0.25"/>
    <row r="86" s="45" customFormat="1" ht="14.45" customHeight="1" x14ac:dyDescent="0.25"/>
    <row r="87" s="45" customFormat="1" ht="14.45" customHeight="1" x14ac:dyDescent="0.25"/>
    <row r="88" s="45" customFormat="1" ht="25.5" customHeight="1" x14ac:dyDescent="0.25"/>
    <row r="89" s="45" customFormat="1" x14ac:dyDescent="0.25"/>
    <row r="90" s="45" customFormat="1" x14ac:dyDescent="0.25"/>
    <row r="91" s="45" customFormat="1" ht="14.45" customHeight="1" x14ac:dyDescent="0.25"/>
    <row r="92" s="45" customFormat="1" x14ac:dyDescent="0.25"/>
    <row r="93" s="45" customFormat="1" x14ac:dyDescent="0.25"/>
    <row r="94" s="45" customFormat="1" ht="14.45" customHeight="1" x14ac:dyDescent="0.25"/>
    <row r="95" s="45" customFormat="1" x14ac:dyDescent="0.25"/>
    <row r="96" s="45" customFormat="1" ht="14.45" customHeight="1" x14ac:dyDescent="0.25"/>
    <row r="97" s="45" customFormat="1" x14ac:dyDescent="0.25"/>
    <row r="98" s="45" customFormat="1" x14ac:dyDescent="0.25"/>
    <row r="99" s="45" customFormat="1" x14ac:dyDescent="0.25"/>
    <row r="100" s="45" customFormat="1" x14ac:dyDescent="0.25"/>
    <row r="101" s="45" customFormat="1" ht="14.45" customHeight="1" x14ac:dyDescent="0.25"/>
    <row r="102" s="45" customFormat="1" x14ac:dyDescent="0.25"/>
    <row r="103" s="45" customFormat="1" x14ac:dyDescent="0.25"/>
    <row r="104" s="45" customFormat="1" x14ac:dyDescent="0.25"/>
    <row r="105" s="45" customFormat="1" x14ac:dyDescent="0.25"/>
    <row r="106" s="45" customFormat="1" ht="14.45" customHeight="1" x14ac:dyDescent="0.25"/>
    <row r="107" s="45" customFormat="1" ht="14.45" customHeight="1" x14ac:dyDescent="0.25"/>
    <row r="108" s="45" customFormat="1" x14ac:dyDescent="0.25"/>
    <row r="109" s="45" customFormat="1" x14ac:dyDescent="0.25"/>
    <row r="110" s="45" customFormat="1" x14ac:dyDescent="0.25"/>
    <row r="111" s="45" customFormat="1" ht="14.45" customHeight="1" x14ac:dyDescent="0.25"/>
    <row r="112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ht="14.45" customHeight="1" x14ac:dyDescent="0.25"/>
    <row r="117" s="45" customFormat="1" ht="14.45" customHeight="1" x14ac:dyDescent="0.25"/>
    <row r="118" s="45" customFormat="1" x14ac:dyDescent="0.25"/>
    <row r="119" s="45" customFormat="1" x14ac:dyDescent="0.25"/>
    <row r="120" s="45" customFormat="1" x14ac:dyDescent="0.25"/>
    <row r="121" s="45" customFormat="1" ht="14.45" customHeigh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ht="14.45" customHeight="1" x14ac:dyDescent="0.25"/>
    <row r="127" s="45" customFormat="1" ht="14.45" customHeight="1" x14ac:dyDescent="0.25"/>
    <row r="128" s="45" customFormat="1" x14ac:dyDescent="0.25"/>
    <row r="129" s="45" customFormat="1" x14ac:dyDescent="0.25"/>
    <row r="130" s="45" customFormat="1" x14ac:dyDescent="0.25"/>
    <row r="131" s="45" customFormat="1" ht="14.45" customHeigh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ht="14.45" customHeight="1" x14ac:dyDescent="0.25"/>
    <row r="137" s="45" customFormat="1" ht="14.45" customHeight="1" x14ac:dyDescent="0.25"/>
    <row r="138" s="45" customFormat="1" x14ac:dyDescent="0.25"/>
    <row r="139" s="45" customFormat="1" x14ac:dyDescent="0.25"/>
    <row r="140" s="45" customFormat="1" x14ac:dyDescent="0.25"/>
    <row r="141" s="45" customFormat="1" ht="14.45" customHeight="1" x14ac:dyDescent="0.25"/>
    <row r="142" s="45" customFormat="1" x14ac:dyDescent="0.25"/>
    <row r="143" s="45" customFormat="1" x14ac:dyDescent="0.25"/>
    <row r="144" s="45" customFormat="1" x14ac:dyDescent="0.25"/>
    <row r="145" s="45" customFormat="1" x14ac:dyDescent="0.25"/>
    <row r="146" s="45" customFormat="1" ht="14.45" customHeight="1" x14ac:dyDescent="0.25"/>
    <row r="147" s="45" customFormat="1" ht="14.45" customHeight="1" x14ac:dyDescent="0.25"/>
    <row r="148" s="45" customFormat="1" x14ac:dyDescent="0.25"/>
    <row r="149" s="45" customFormat="1" x14ac:dyDescent="0.25"/>
    <row r="150" s="45" customFormat="1" x14ac:dyDescent="0.25"/>
    <row r="151" s="45" customFormat="1" ht="14.45" customHeigh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ht="14.45" customHeight="1" x14ac:dyDescent="0.25"/>
    <row r="157" s="45" customFormat="1" ht="14.45" customHeight="1" x14ac:dyDescent="0.25"/>
    <row r="158" s="45" customFormat="1" x14ac:dyDescent="0.25"/>
    <row r="159" s="45" customFormat="1" x14ac:dyDescent="0.25"/>
    <row r="160" s="45" customFormat="1" x14ac:dyDescent="0.25"/>
    <row r="161" s="45" customFormat="1" ht="14.45" customHeigh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ht="14.45" customHeight="1" x14ac:dyDescent="0.25"/>
    <row r="167" s="45" customFormat="1" ht="14.45" customHeight="1" x14ac:dyDescent="0.25"/>
    <row r="168" s="45" customFormat="1" x14ac:dyDescent="0.25"/>
    <row r="169" s="45" customFormat="1" x14ac:dyDescent="0.25"/>
    <row r="170" s="45" customFormat="1" x14ac:dyDescent="0.25"/>
    <row r="171" s="45" customFormat="1" ht="14.45" customHeigh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ht="14.45" customHeight="1" x14ac:dyDescent="0.25"/>
    <row r="177" s="45" customFormat="1" ht="14.45" customHeight="1" x14ac:dyDescent="0.25"/>
    <row r="178" s="45" customFormat="1" x14ac:dyDescent="0.25"/>
    <row r="179" s="45" customFormat="1" x14ac:dyDescent="0.25"/>
    <row r="180" s="45" customFormat="1" x14ac:dyDescent="0.25"/>
    <row r="181" s="45" customFormat="1" ht="14.45" customHeigh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ht="14.45" customHeight="1" x14ac:dyDescent="0.25"/>
    <row r="187" s="45" customFormat="1" ht="14.45" customHeight="1" x14ac:dyDescent="0.25"/>
    <row r="188" s="45" customFormat="1" x14ac:dyDescent="0.25"/>
    <row r="189" s="45" customFormat="1" x14ac:dyDescent="0.25"/>
    <row r="190" s="45" customFormat="1" x14ac:dyDescent="0.25"/>
    <row r="191" s="45" customFormat="1" ht="14.45" customHeigh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ht="14.45" customHeight="1" x14ac:dyDescent="0.25"/>
    <row r="197" s="45" customFormat="1" ht="14.45" customHeight="1" x14ac:dyDescent="0.25"/>
    <row r="198" s="45" customFormat="1" x14ac:dyDescent="0.25"/>
    <row r="199" s="45" customFormat="1" x14ac:dyDescent="0.25"/>
    <row r="200" s="45" customFormat="1" x14ac:dyDescent="0.25"/>
    <row r="201" s="45" customFormat="1" ht="14.45" customHeigh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ht="14.45" customHeight="1" x14ac:dyDescent="0.25"/>
    <row r="207" s="45" customFormat="1" ht="14.45" customHeight="1" x14ac:dyDescent="0.25"/>
    <row r="208" s="45" customFormat="1" x14ac:dyDescent="0.25"/>
    <row r="209" s="45" customFormat="1" x14ac:dyDescent="0.25"/>
    <row r="210" s="45" customFormat="1" x14ac:dyDescent="0.25"/>
    <row r="211" s="45" customFormat="1" ht="14.45" customHeigh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ht="14.45" customHeight="1" x14ac:dyDescent="0.25"/>
    <row r="217" s="45" customFormat="1" ht="14.45" customHeight="1" x14ac:dyDescent="0.25"/>
    <row r="218" s="45" customFormat="1" x14ac:dyDescent="0.25"/>
    <row r="219" s="45" customFormat="1" x14ac:dyDescent="0.25"/>
    <row r="220" s="45" customFormat="1" x14ac:dyDescent="0.25"/>
    <row r="221" s="45" customFormat="1" ht="14.45" customHeigh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ht="14.45" customHeight="1" x14ac:dyDescent="0.25"/>
    <row r="227" s="45" customFormat="1" ht="14.45" customHeight="1" x14ac:dyDescent="0.25"/>
    <row r="228" s="45" customFormat="1" x14ac:dyDescent="0.25"/>
    <row r="229" s="45" customFormat="1" x14ac:dyDescent="0.25"/>
    <row r="230" s="45" customFormat="1" x14ac:dyDescent="0.25"/>
    <row r="231" s="45" customFormat="1" ht="14.45" customHeigh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ht="14.45" customHeight="1" x14ac:dyDescent="0.25"/>
    <row r="237" s="45" customFormat="1" ht="14.45" customHeight="1" x14ac:dyDescent="0.25"/>
    <row r="238" s="45" customFormat="1" x14ac:dyDescent="0.25"/>
    <row r="239" s="45" customFormat="1" x14ac:dyDescent="0.25"/>
    <row r="240" s="45" customFormat="1" x14ac:dyDescent="0.25"/>
    <row r="241" s="45" customFormat="1" ht="14.45" customHeigh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ht="14.45" customHeight="1" x14ac:dyDescent="0.25"/>
    <row r="247" s="45" customFormat="1" ht="14.45" customHeight="1" x14ac:dyDescent="0.25"/>
    <row r="248" s="45" customFormat="1" x14ac:dyDescent="0.25"/>
    <row r="249" s="45" customFormat="1" x14ac:dyDescent="0.25"/>
    <row r="250" s="45" customFormat="1" x14ac:dyDescent="0.25"/>
    <row r="251" s="45" customFormat="1" ht="14.45" customHeigh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ht="14.45" customHeight="1" x14ac:dyDescent="0.25"/>
    <row r="257" s="45" customFormat="1" ht="14.45" customHeight="1" x14ac:dyDescent="0.25"/>
    <row r="258" s="45" customFormat="1" x14ac:dyDescent="0.25"/>
    <row r="259" s="45" customFormat="1" x14ac:dyDescent="0.25"/>
    <row r="260" s="45" customFormat="1" x14ac:dyDescent="0.25"/>
    <row r="261" s="45" customFormat="1" ht="14.45" customHeigh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ht="14.45" customHeight="1" x14ac:dyDescent="0.25"/>
    <row r="267" s="45" customFormat="1" ht="14.45" customHeight="1" x14ac:dyDescent="0.25"/>
    <row r="268" s="45" customFormat="1" x14ac:dyDescent="0.25"/>
    <row r="269" s="45" customFormat="1" x14ac:dyDescent="0.25"/>
    <row r="270" s="45" customFormat="1" x14ac:dyDescent="0.25"/>
    <row r="271" s="45" customFormat="1" ht="14.45" customHeigh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ht="14.45" customHeight="1" x14ac:dyDescent="0.25"/>
    <row r="277" s="45" customFormat="1" ht="14.45" customHeight="1" x14ac:dyDescent="0.25"/>
    <row r="278" s="45" customFormat="1" x14ac:dyDescent="0.25"/>
  </sheetData>
  <mergeCells count="50">
    <mergeCell ref="B26:D26"/>
    <mergeCell ref="M26:N26"/>
    <mergeCell ref="B23:D23"/>
    <mergeCell ref="B24:D24"/>
    <mergeCell ref="B25:D25"/>
    <mergeCell ref="M23:N23"/>
    <mergeCell ref="M24:N24"/>
    <mergeCell ref="M25:N25"/>
    <mergeCell ref="B20:D20"/>
    <mergeCell ref="B21:D21"/>
    <mergeCell ref="B22:D22"/>
    <mergeCell ref="M20:N20"/>
    <mergeCell ref="M21:N21"/>
    <mergeCell ref="M22:N22"/>
    <mergeCell ref="B17:D17"/>
    <mergeCell ref="B18:D18"/>
    <mergeCell ref="B19:D19"/>
    <mergeCell ref="M17:N17"/>
    <mergeCell ref="M18:N18"/>
    <mergeCell ref="M19:N19"/>
    <mergeCell ref="B14:D14"/>
    <mergeCell ref="B15:D15"/>
    <mergeCell ref="B16:D16"/>
    <mergeCell ref="M14:N14"/>
    <mergeCell ref="M15:N15"/>
    <mergeCell ref="M16:N16"/>
    <mergeCell ref="B11:D11"/>
    <mergeCell ref="B12:D12"/>
    <mergeCell ref="B13:D13"/>
    <mergeCell ref="M11:N11"/>
    <mergeCell ref="M12:N12"/>
    <mergeCell ref="M13:N13"/>
    <mergeCell ref="B8:D8"/>
    <mergeCell ref="B9:D9"/>
    <mergeCell ref="B10:D10"/>
    <mergeCell ref="M8:N8"/>
    <mergeCell ref="M9:N9"/>
    <mergeCell ref="M10:N10"/>
    <mergeCell ref="B5:D5"/>
    <mergeCell ref="B6:D6"/>
    <mergeCell ref="B7:D7"/>
    <mergeCell ref="M5:N5"/>
    <mergeCell ref="M6:N6"/>
    <mergeCell ref="M7:N7"/>
    <mergeCell ref="B2:D2"/>
    <mergeCell ref="B3:D3"/>
    <mergeCell ref="B4:D4"/>
    <mergeCell ref="M2:N2"/>
    <mergeCell ref="M3:N3"/>
    <mergeCell ref="M4:N4"/>
  </mergeCells>
  <pageMargins left="0.7" right="0.7" top="0.75" bottom="0.75" header="0.3" footer="0.3"/>
  <pageSetup paperSize="8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ფასების ცხრილი</vt:lpstr>
      <vt:lpstr>სარემონტო სამუშაოები</vt:lpstr>
      <vt:lpstr>მოსაპირკეთებელი მასალა</vt:lpstr>
      <vt:lpstr>ელექტროობა</vt:lpstr>
      <vt:lpstr>სანტექნიკის სპეციფიკაცია</vt:lpstr>
      <vt:lpstr>აქსესუარების სპეციფიკაცია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Merabishvili</dc:creator>
  <cp:lastModifiedBy>Natia Merabishvili</cp:lastModifiedBy>
  <dcterms:created xsi:type="dcterms:W3CDTF">2024-01-16T03:58:17Z</dcterms:created>
  <dcterms:modified xsi:type="dcterms:W3CDTF">2024-02-07T06:01:03Z</dcterms:modified>
</cp:coreProperties>
</file>