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kandelaki\Desktop\Lab Opex 2024\GST Opex 2024\"/>
    </mc:Choice>
  </mc:AlternateContent>
  <bookViews>
    <workbookView xWindow="-120" yWindow="-120" windowWidth="20640" windowHeight="11160" activeTab="2"/>
  </bookViews>
  <sheets>
    <sheet name="დან 1 რეაქტივები" sheetId="7" r:id="rId1"/>
    <sheet name="დან 2 სახარჯი მასალა" sheetId="6" r:id="rId2"/>
    <sheet name="დან 3 ჭურჭელი" sheetId="10" r:id="rId3"/>
  </sheets>
  <calcPr calcId="162913"/>
</workbook>
</file>

<file path=xl/calcChain.xml><?xml version="1.0" encoding="utf-8"?>
<calcChain xmlns="http://schemas.openxmlformats.org/spreadsheetml/2006/main">
  <c r="H7" i="10" l="1"/>
  <c r="H6" i="10"/>
  <c r="H5" i="10"/>
  <c r="H4" i="10"/>
  <c r="H3" i="10"/>
  <c r="H10" i="6"/>
  <c r="H4" i="6"/>
  <c r="H5" i="6"/>
  <c r="H6" i="6"/>
  <c r="H7" i="6"/>
  <c r="H8" i="6"/>
  <c r="H9" i="6"/>
  <c r="H3" i="6"/>
  <c r="H3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" i="7"/>
  <c r="H8" i="10" l="1"/>
</calcChain>
</file>

<file path=xl/comments1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2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3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sharedStrings.xml><?xml version="1.0" encoding="utf-8"?>
<sst xmlns="http://schemas.openxmlformats.org/spreadsheetml/2006/main" count="202" uniqueCount="136">
  <si>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</si>
  <si>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</si>
  <si>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</si>
  <si>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</si>
  <si>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</si>
  <si>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საკალიბრაციო ტაბლეტები</t>
  </si>
  <si>
    <t>ნიტრატის განსასაზღვრი რეაქტივების ნაკრები</t>
  </si>
  <si>
    <t>სადეზინფექციო სითხე</t>
  </si>
  <si>
    <t xml:space="preserve">განზომილება </t>
  </si>
  <si>
    <t xml:space="preserve"> რაოდენობა</t>
  </si>
  <si>
    <t>ჟანგბადის ქიმიური მოხმარების განსასაზღვრი რეაქტივების ნაკრები</t>
  </si>
  <si>
    <t>საერთო აზოტის განსასაზღვრი რეაქტივების ნაკრები</t>
  </si>
  <si>
    <t>საერთო ფოსფორის განსასაზღვრი რეაქტივების ნაკრები</t>
  </si>
  <si>
    <t>ბუფერული ხსნარი PH=4.01 500 მლ</t>
  </si>
  <si>
    <t>ICP-OES(Wavecal) საკალიბრო ხსნარი 500 მლ</t>
  </si>
  <si>
    <t>№</t>
  </si>
  <si>
    <t>ჯამური შეწონილი ნაწილაკების სტანდარტი</t>
  </si>
  <si>
    <t>ბუფერული ხსნარი PH=7.01 500 მლ</t>
  </si>
  <si>
    <t xml:space="preserve">ნესლერის რეაქტივი </t>
  </si>
  <si>
    <t>რეაქტივი, ჟანგბადის ბიოქიმიური მოხმარების განსასაზღვრი აპარატურის დასაკალიბრებლად, 10 ცალიანი შეფუთვა; WTW Oxitop®PM 209333</t>
  </si>
  <si>
    <t>აითმის კოდი</t>
  </si>
  <si>
    <t>Q05A-30199</t>
  </si>
  <si>
    <t>Q05A-30201</t>
  </si>
  <si>
    <t>Q05A-25745</t>
  </si>
  <si>
    <t>Q05A-25747</t>
  </si>
  <si>
    <t>Q05A-46141</t>
  </si>
  <si>
    <t>Q05A-46131</t>
  </si>
  <si>
    <t>Q05A-46132</t>
  </si>
  <si>
    <t>Q05A-48080</t>
  </si>
  <si>
    <t>Q05A-47609</t>
  </si>
  <si>
    <t>Q05A-27897</t>
  </si>
  <si>
    <t>Q05A-45001</t>
  </si>
  <si>
    <t>Q05A-50588</t>
  </si>
  <si>
    <t>ერთჯერადი ხელთათმანები (M)</t>
  </si>
  <si>
    <t>Q05A-25792</t>
  </si>
  <si>
    <t>Q05A-53752</t>
  </si>
  <si>
    <t>Q05A-53753</t>
  </si>
  <si>
    <t>დიაპაზონი 5-40 მგ/ლ TN ;  HACH  LANGE- LCK  238 (25 ტესტი)</t>
  </si>
  <si>
    <t>დიაპაზონი 0.23-13.5 მგ/ლ NO3-N;  HACH  LANGE- LCK 339 (25 ტესტი)</t>
  </si>
  <si>
    <t>დიაპაზონი 0.5-5 მგ/ლ PO4-P; HACH  LANGE- LCK 348 (25 ტესტი)</t>
  </si>
  <si>
    <t>pH-ის ელექტროდის დასაკალიბრებლად;  სერთიფიკატით</t>
  </si>
  <si>
    <t>ნიტრილის, არასტერილური; ტალკის გარეშე, მდგრადი ქიმიკატების მიმართ; 100 ცალიანი შეფუთვა.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</si>
  <si>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</si>
  <si>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</si>
  <si>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</si>
  <si>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 xml:space="preserve">შენიშვნა </t>
  </si>
  <si>
    <t>დანართი N1 - ქიმიური რეაქტივები</t>
  </si>
  <si>
    <t>Q05A-27796</t>
  </si>
  <si>
    <t>Q05A-43195</t>
  </si>
  <si>
    <t>Q05A-25930</t>
  </si>
  <si>
    <t>Q06A-50267</t>
  </si>
  <si>
    <t>პასტერის პიპეტი 3 მლ</t>
  </si>
  <si>
    <t>ბოროსილიკატური მინაბოჭკოვანი ფილტრი</t>
  </si>
  <si>
    <t>ბოროსილიკატური ბოჭკოვანი მინა, მდგრადი უმეტესი  ორგანული და არაორგენული გამხსნელების მიმართ, MN 85/90 BF(binder-free) ტიპის შესაბამისი; 0.45 - 1.2 µm ფორის დიამეტრით, მასა 50-100 გ/მ2-მდე ; ფილტრის დიამეტრი 50 მმ; 100 ცალიანი შეფუთვა.</t>
  </si>
  <si>
    <t>დიაპაზონი 50 - 300 მგ/ლ; HACH  LANGE- LCK 614 (25 ტესტი)</t>
  </si>
  <si>
    <t>დიაპაზონი 0 - 1000 მგ/ლ; HACH  LANGE- LCK 214 (25 ტესტი)</t>
  </si>
  <si>
    <t xml:space="preserve">ნიტრიტის სტანდარტული ნიმუში  </t>
  </si>
  <si>
    <t xml:space="preserve">ჟანგბადის ქიმიური მოხმარების სტანდარტული ნიმუში </t>
  </si>
  <si>
    <t xml:space="preserve"> 800 მგ/ლ კალიუმის ჰიდროფტალატის  ხსნარი; მოცულობა 200 მლ; სერთიფიკატით; </t>
  </si>
  <si>
    <t>კალას სტანდარტული ხსნარი 1000 მგ/ლ</t>
  </si>
  <si>
    <t>გახსნილი 10 % მარილმჟავაში; განკუთვნილი ICP-OES -თვის; სერთიფიკატით; მოცულობა 100 მლ.</t>
  </si>
  <si>
    <t xml:space="preserve">ვერცხლისწყლის სტანდარტული ნიმუში   </t>
  </si>
  <si>
    <t>საკალიბრო ხსნარი; 1000 მგ/ლ კონცენტრაციით; სერთიფიკატით; მოცულობა 100 მლ.</t>
  </si>
  <si>
    <t>სწრაფმოქმედი ანტიმიკრობული გელი ხელების დასამუშავებლად; ეფექტური სხვადასხვა სახეობის ბაქტერიების, ვირუსებისა და სოკოების გასაუვნებელყოფლად; მოცულობა 1000 მლ.</t>
  </si>
  <si>
    <t>ზედაპირულად აქტიური ნივთიერებების  რეაქტივების ნაკრები</t>
  </si>
  <si>
    <t>დიაპაზონი 0.1 - 4.0 მგ/ლ ; HACH  LANGE-LCK 432 (25 ტესტი)</t>
  </si>
  <si>
    <t>კალიუმის ტეტრაიოდვერცხლისწყლისა და კალიუმის ჰიდროქსიდის ხსნარი; ამიაკის და ამონიუმის ნაერთების რაოდენობრივი განსაზღვრისათვის. მოცულობა 500 მლ. სერთიფიკატით.</t>
  </si>
  <si>
    <t>Q05A-53750</t>
  </si>
  <si>
    <t>Q05A-42384</t>
  </si>
  <si>
    <t>Q05A-42383</t>
  </si>
  <si>
    <t>Q05A-23468</t>
  </si>
  <si>
    <t>Q05A-42507</t>
  </si>
  <si>
    <t>Q05A-42379</t>
  </si>
  <si>
    <t>Q05A-42378</t>
  </si>
  <si>
    <t>Q05A-25718</t>
  </si>
  <si>
    <t>Q05A-50570</t>
  </si>
  <si>
    <t>Q05A-23506</t>
  </si>
  <si>
    <t>Q05A-30149</t>
  </si>
  <si>
    <t>ბუფერული ხსნარი PH=10.0</t>
  </si>
  <si>
    <t>5 % აზოტმჟავაში გახსნილი 50 მგ/ლ Al, As, Ba, Cd, Co, Cr, Cu, Mn, Mo, Ni, Pb, Se, Sr, Zn და 500 მგ/ლ K-ის შემცველობით, სერთიფიკატით, მოცულობა 500 მლ (Agilent 6610030000).</t>
  </si>
  <si>
    <t>დიაპაზონი 1-16 მგ/ლ TN ;  HACH  LANGE- LCK  138 (25 ტესტი)</t>
  </si>
  <si>
    <t>დიაპაზონი 0.05-1.5 მგ/ლ PO4-P; HACH  LANGE- LCK 349 (25 ტესტი)</t>
  </si>
  <si>
    <t>4- ამინობენზენ სულფონამიდი, 100 გრ</t>
  </si>
  <si>
    <t>ქიმიურად სუფთა (NH2C6H4SO2NH2)</t>
  </si>
  <si>
    <t>კალას ქლორიდი 100 გრ</t>
  </si>
  <si>
    <t>ორვალენტიანი კალას ქლორიდი, უწყლო; ქიმიურად სუფთა; 98% სისუფთავით.</t>
  </si>
  <si>
    <t>როტაციული ვაკუუმტუმბოს ზეთი 1 ლ</t>
  </si>
  <si>
    <t xml:space="preserve">B ტიპის; </t>
  </si>
  <si>
    <t>ჭიანჭველმჟავა 1000 მლ</t>
  </si>
  <si>
    <t>85 %-იანი ჭიანჭველმჟავა, ქიმიურტად სუფთა;მოცულობა 1000 მლ</t>
  </si>
  <si>
    <t>ძმარმჟავა 2.5ლ</t>
  </si>
  <si>
    <t xml:space="preserve">100 %-იანი ძმარმჟავა, ქიმიურად სუფთა; </t>
  </si>
  <si>
    <t>მარილმჟავა 35 % (ულტრასისუფთავის) 250 მლ</t>
  </si>
  <si>
    <t xml:space="preserve">ულტრასისუფთავის მარილმჟავა, კონცენტრირებული 34% -ანი; ექსტრა მაღალი სისუფთავის;გამოიყენება ნიმუშის მოსამზადებლად; </t>
  </si>
  <si>
    <t>აზოტმჟავა (ულტრასისუფთავის 69%) 250 მლ</t>
  </si>
  <si>
    <t xml:space="preserve">ულტრასისუფთავის აზოტმჟავა;კონცენტრირებული 69%-ანი; ექსტრა მაღალი სისუფთავის;გამოიყენება  ნიმუშის მოსამზადებლად; </t>
  </si>
  <si>
    <t>პეფსინი/მარილმჟავას ხსნარი</t>
  </si>
  <si>
    <t>პეფსინი/მარილმჟავას გამწმენდი ხსნარი; pH-ის ელექტროდის  გასაწმენდად ცილოვანი დაბინძურებისაგან.ხსნარის მოცულობა 250 მლ.</t>
  </si>
  <si>
    <t>სეგნეტის მარილი</t>
  </si>
  <si>
    <t>კალციუმის ქლორიდი 1 კგ</t>
  </si>
  <si>
    <t xml:space="preserve">CaCl2 დეჰიდრირებული; გამშრობი აგენტი; გრანულირებული; ქიმიურად სუფთა; </t>
  </si>
  <si>
    <t>Q05A-45271</t>
  </si>
  <si>
    <t>Q05A-45310</t>
  </si>
  <si>
    <t>N00A-47600</t>
  </si>
  <si>
    <t>Q05A-47601</t>
  </si>
  <si>
    <t>დაბალი სიმკვრივის პოლიეთილენის, არასტერილური, არატოქსიკური, გრადუირებული, , წვეთის ზომა 50 μL, 1 მლ-ში 20 წვეთი, 500 ცალიანი შეფუთვა.</t>
  </si>
  <si>
    <t>პიპეტის თავაკები 500-5000 მკლ</t>
  </si>
  <si>
    <t>პიპეტის თავაკები 100-1000 მკლ</t>
  </si>
  <si>
    <t>გამჭვირვალე PP ; გრადუირებული; ავტოკლავირებადი; არასტერილური,Vitlab Pipette 100-1000  μL პიპეტთან შესაბამისობაში მყოფი; 1000 ცალიანი შეფუთვა.</t>
  </si>
  <si>
    <t>სადეზინფექციო სველი ხელსახოცი</t>
  </si>
  <si>
    <t>ანტისეპტიკური დანიშნულების,ხელის,ზედაპირების დეზინფექციისათვის,ანტიალერგიული. ეფექტური ბაქტერიების, სოკოების და ვირუსების წინააღმდეგ; კონტეინერით, 100 ცალიანი შეფუთვა.</t>
  </si>
  <si>
    <t>პიპეტის თავაკები 500-10000 მკლ</t>
  </si>
  <si>
    <t xml:space="preserve">გამჭვირვალე PP; ავტოკლავირებადი; არასტერილური; განკუთვნილი Sartorius proline plus 1-10 მლ პიპეტისთვის; 100 ცალიანი შეფუთვა;  </t>
  </si>
  <si>
    <t>4</t>
  </si>
  <si>
    <t>Q05A-30207</t>
  </si>
  <si>
    <t>Q05A-25854</t>
  </si>
  <si>
    <t>Q05A-50567</t>
  </si>
  <si>
    <t>Q05A-42391</t>
  </si>
  <si>
    <t>Q05A-50560</t>
  </si>
  <si>
    <t>ბოთლი PE</t>
  </si>
  <si>
    <t>PP, 1000  მლ, მიხრახნილთვიანი თავსახურით.</t>
  </si>
  <si>
    <t>ამზომი კოლბა 100 მლ (PMP, PMP თავსახურით)</t>
  </si>
  <si>
    <t>A კლასის, მილესილსაცობიანი თავსახურით, გამჭვირვალე; ავტოკლავირებადი; ტოლერანტობა ± 0,1 მლ.</t>
  </si>
  <si>
    <t>შემრევი ცილინდრი</t>
  </si>
  <si>
    <t>მინის, A კლასი, მოცულობა 50 მლ, გრადუირებული, PE თავსახურით</t>
  </si>
  <si>
    <t>ძაბრი PP</t>
  </si>
  <si>
    <t>ქიმიურად მდგრადი პოლიმერული მასალის, TPX ან PMP, ავტოკლავირებადი,შიდა დიამეტრი 100 მმ.</t>
  </si>
  <si>
    <t>ამზომი ცილინდრი</t>
  </si>
  <si>
    <t>PMP, A კლასის,100 მლ მოცულობის, გადმოსასხმელი ვიწრო პირით, გრადუირებული, ავტოკლავირებადი 121 °C-ზე, ტოლერანტობა ± 0,5მლ.</t>
  </si>
  <si>
    <r>
      <t xml:space="preserve">pH-ის ელექტროდის დასაკალიბრებლად;  სერთიფიკატით, მოცულობა </t>
    </r>
    <r>
      <rPr>
        <sz val="9"/>
        <rFont val="Sylfaen"/>
        <family val="1"/>
      </rPr>
      <t>500 მლ</t>
    </r>
  </si>
  <si>
    <r>
      <t xml:space="preserve">1000 მგ/ლ ნიტრიტის აზოტის კონცენტრაციის;  მოცულობა 100 მლ; სერთიფიკატით; </t>
    </r>
    <r>
      <rPr>
        <sz val="9"/>
        <rFont val="Sylfaen"/>
        <family val="1"/>
      </rPr>
      <t xml:space="preserve">მატრიცა H2O; </t>
    </r>
  </si>
  <si>
    <r>
      <t>1000 მგ/ლ; გახსნილი</t>
    </r>
    <r>
      <rPr>
        <sz val="9"/>
        <rFont val="Sylfaen"/>
        <family val="1"/>
      </rPr>
      <t xml:space="preserve"> 10 %-იან </t>
    </r>
    <r>
      <rPr>
        <sz val="9"/>
        <color theme="1"/>
        <rFont val="Sylfaen"/>
        <family val="1"/>
      </rPr>
      <t xml:space="preserve">აზოტმჟავაში, განკუთვნილი ICP-OES-თვის, შესაბამისობის სერთიფიკატით; მოცულობა 100 მლ; </t>
    </r>
  </si>
  <si>
    <r>
      <t xml:space="preserve">კალიუმ ნატრიუმის ტარტრატის ტეტრაჰიდრატი C4H4KNaO6 · 4 H2O; ქიმიურად სუფთა; ≥99 %; </t>
    </r>
    <r>
      <rPr>
        <sz val="9"/>
        <rFont val="Sylfaen"/>
        <family val="1"/>
      </rPr>
      <t>1000 გრ</t>
    </r>
  </si>
  <si>
    <r>
      <rPr>
        <sz val="9"/>
        <color theme="1"/>
        <rFont val="Sylfaen"/>
        <family val="1"/>
      </rPr>
      <t>გამჭვირვალე PP; ავტოკლავირებადი, არასტერილური; ფილტრის გარეშე;</t>
    </r>
    <r>
      <rPr>
        <sz val="9"/>
        <rFont val="Sylfaen"/>
        <family val="1"/>
      </rPr>
      <t xml:space="preserve"> Rotilabo- Mikroliterpipette 0.5-5ml პიპეტთან შესაბამისობაში მყოფი; 200 ცალიანი შეფუთვა;</t>
    </r>
    <r>
      <rPr>
        <sz val="9"/>
        <color rgb="FFFF0000"/>
        <rFont val="Sylfaen"/>
        <family val="1"/>
      </rPr>
      <t xml:space="preserve">
</t>
    </r>
  </si>
  <si>
    <t>დანართი N2 სახარჯი მასალა</t>
  </si>
  <si>
    <t xml:space="preserve">დანართი N3 - ჭურჭელი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</si>
</sst>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Calibri"/>
      <family val="2"/>
    </font>
    <font>
      <b/>
      <sz val="9"/>
      <color rgb="FF000000"/>
      <name val="Sylfaen"/>
      <family val="1"/>
    </font>
    <font>
      <b/>
      <sz val="9"/>
      <name val="Sylfaen"/>
      <family val="1"/>
    </font>
    <font>
      <b/>
      <sz val="9"/>
      <color indexed="8"/>
      <name val="Sylfaen"/>
      <family val="1"/>
    </font>
    <font>
      <sz val="9"/>
      <name val="Sylfaen"/>
      <family val="1"/>
    </font>
    <font>
      <sz val="9"/>
      <color rgb="FF00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212121"/>
      <name val="Sylfaen"/>
      <family val="1"/>
    </font>
    <font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3" fillId="0" borderId="0" xfId="0" applyFont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9">
    <cellStyle name="Normal" xfId="0" builtinId="0"/>
    <cellStyle name="Normal 10" xfId="6"/>
    <cellStyle name="Normal 13" xfId="7"/>
    <cellStyle name="Normal 14" xfId="8"/>
    <cellStyle name="Normal 2" xfId="1"/>
    <cellStyle name="Normal 4" xfId="2"/>
    <cellStyle name="Normal 5" xfId="3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J33"/>
  <sheetViews>
    <sheetView workbookViewId="0">
      <selection activeCell="H3" sqref="H3"/>
    </sheetView>
  </sheetViews>
  <sheetFormatPr defaultRowHeight="12"/>
  <cols>
    <col min="1" max="1" width="3" style="27" bestFit="1" customWidth="1"/>
    <col min="2" max="2" width="13.109375" style="27" bestFit="1" customWidth="1"/>
    <col min="3" max="3" width="40.88671875" style="27" bestFit="1" customWidth="1"/>
    <col min="4" max="4" width="33.88671875" style="27" bestFit="1" customWidth="1"/>
    <col min="5" max="6" width="8.88671875" style="27"/>
    <col min="7" max="7" width="15.33203125" style="27" customWidth="1"/>
    <col min="8" max="8" width="13.88671875" style="27" customWidth="1"/>
    <col min="9" max="9" width="13.77734375" style="27" customWidth="1"/>
    <col min="10" max="10" width="16.44140625" style="27" customWidth="1"/>
    <col min="11" max="16384" width="8.88671875" style="27"/>
  </cols>
  <sheetData>
    <row r="1" spans="1:10" ht="75.75" customHeight="1">
      <c r="A1" s="22" t="s">
        <v>46</v>
      </c>
      <c r="B1" s="23"/>
      <c r="C1" s="23"/>
      <c r="D1" s="23"/>
      <c r="E1" s="23"/>
      <c r="F1" s="24"/>
      <c r="G1" s="25"/>
      <c r="H1" s="26"/>
      <c r="I1" s="26"/>
      <c r="J1" s="26"/>
    </row>
    <row r="2" spans="1:10" ht="24">
      <c r="A2" s="5" t="s">
        <v>15</v>
      </c>
      <c r="B2" s="28" t="s">
        <v>20</v>
      </c>
      <c r="C2" s="29" t="s">
        <v>0</v>
      </c>
      <c r="D2" s="8" t="s">
        <v>1</v>
      </c>
      <c r="E2" s="9" t="s">
        <v>2</v>
      </c>
      <c r="F2" s="9" t="s">
        <v>3</v>
      </c>
      <c r="G2" s="10" t="s">
        <v>42</v>
      </c>
      <c r="H2" s="30" t="s">
        <v>43</v>
      </c>
      <c r="I2" s="30" t="s">
        <v>44</v>
      </c>
      <c r="J2" s="31" t="s">
        <v>45</v>
      </c>
    </row>
    <row r="3" spans="1:10" s="21" customFormat="1" ht="24">
      <c r="A3" s="32">
        <v>1</v>
      </c>
      <c r="B3" s="33" t="s">
        <v>21</v>
      </c>
      <c r="C3" s="34" t="s">
        <v>17</v>
      </c>
      <c r="D3" s="35" t="s">
        <v>40</v>
      </c>
      <c r="E3" s="32" t="s">
        <v>4</v>
      </c>
      <c r="F3" s="36">
        <v>1</v>
      </c>
      <c r="G3" s="37"/>
      <c r="H3" s="17">
        <f>F3*G3</f>
        <v>0</v>
      </c>
      <c r="I3" s="38"/>
      <c r="J3" s="38"/>
    </row>
    <row r="4" spans="1:10" s="21" customFormat="1" ht="24">
      <c r="A4" s="32">
        <v>2</v>
      </c>
      <c r="B4" s="39" t="s">
        <v>67</v>
      </c>
      <c r="C4" s="40" t="s">
        <v>78</v>
      </c>
      <c r="D4" s="35" t="s">
        <v>129</v>
      </c>
      <c r="E4" s="32" t="s">
        <v>4</v>
      </c>
      <c r="F4" s="36">
        <v>1</v>
      </c>
      <c r="G4" s="37"/>
      <c r="H4" s="17">
        <f t="shared" ref="H4:H32" si="0">F4*G4</f>
        <v>0</v>
      </c>
      <c r="I4" s="38"/>
      <c r="J4" s="38"/>
    </row>
    <row r="5" spans="1:10" s="21" customFormat="1" ht="24">
      <c r="A5" s="32">
        <v>3</v>
      </c>
      <c r="B5" s="33" t="s">
        <v>22</v>
      </c>
      <c r="C5" s="34" t="s">
        <v>13</v>
      </c>
      <c r="D5" s="35" t="s">
        <v>40</v>
      </c>
      <c r="E5" s="32" t="s">
        <v>4</v>
      </c>
      <c r="F5" s="36">
        <v>1</v>
      </c>
      <c r="G5" s="37"/>
      <c r="H5" s="17">
        <f t="shared" si="0"/>
        <v>0</v>
      </c>
      <c r="I5" s="38"/>
      <c r="J5" s="38"/>
    </row>
    <row r="6" spans="1:10" s="21" customFormat="1" ht="60">
      <c r="A6" s="32">
        <v>4</v>
      </c>
      <c r="B6" s="39" t="s">
        <v>24</v>
      </c>
      <c r="C6" s="41" t="s">
        <v>14</v>
      </c>
      <c r="D6" s="42" t="s">
        <v>79</v>
      </c>
      <c r="E6" s="43" t="s">
        <v>4</v>
      </c>
      <c r="F6" s="36">
        <v>1</v>
      </c>
      <c r="G6" s="37"/>
      <c r="H6" s="17">
        <f t="shared" si="0"/>
        <v>0</v>
      </c>
      <c r="I6" s="38"/>
      <c r="J6" s="38"/>
    </row>
    <row r="7" spans="1:10" s="21" customFormat="1" ht="48">
      <c r="A7" s="32">
        <v>5</v>
      </c>
      <c r="B7" s="44" t="s">
        <v>25</v>
      </c>
      <c r="C7" s="45" t="s">
        <v>5</v>
      </c>
      <c r="D7" s="35" t="s">
        <v>19</v>
      </c>
      <c r="E7" s="43" t="s">
        <v>4</v>
      </c>
      <c r="F7" s="36">
        <v>2</v>
      </c>
      <c r="G7" s="37"/>
      <c r="H7" s="17">
        <f t="shared" si="0"/>
        <v>0</v>
      </c>
      <c r="I7" s="38"/>
      <c r="J7" s="38"/>
    </row>
    <row r="8" spans="1:10" s="21" customFormat="1" ht="24">
      <c r="A8" s="32">
        <v>6</v>
      </c>
      <c r="B8" s="39" t="s">
        <v>26</v>
      </c>
      <c r="C8" s="45" t="s">
        <v>10</v>
      </c>
      <c r="D8" s="35" t="s">
        <v>55</v>
      </c>
      <c r="E8" s="43" t="s">
        <v>4</v>
      </c>
      <c r="F8" s="32">
        <v>6</v>
      </c>
      <c r="G8" s="37"/>
      <c r="H8" s="17">
        <f t="shared" si="0"/>
        <v>0</v>
      </c>
      <c r="I8" s="38"/>
      <c r="J8" s="38"/>
    </row>
    <row r="9" spans="1:10" s="21" customFormat="1" ht="24">
      <c r="A9" s="32">
        <v>7</v>
      </c>
      <c r="B9" s="39" t="s">
        <v>26</v>
      </c>
      <c r="C9" s="45" t="s">
        <v>10</v>
      </c>
      <c r="D9" s="35" t="s">
        <v>54</v>
      </c>
      <c r="E9" s="43" t="s">
        <v>4</v>
      </c>
      <c r="F9" s="32">
        <v>16</v>
      </c>
      <c r="G9" s="37"/>
      <c r="H9" s="17">
        <f t="shared" si="0"/>
        <v>0</v>
      </c>
      <c r="I9" s="38"/>
      <c r="J9" s="38"/>
    </row>
    <row r="10" spans="1:10" s="21" customFormat="1" ht="24">
      <c r="A10" s="32">
        <v>8</v>
      </c>
      <c r="B10" s="39" t="s">
        <v>27</v>
      </c>
      <c r="C10" s="45" t="s">
        <v>11</v>
      </c>
      <c r="D10" s="35" t="s">
        <v>37</v>
      </c>
      <c r="E10" s="43" t="s">
        <v>4</v>
      </c>
      <c r="F10" s="36">
        <v>33</v>
      </c>
      <c r="G10" s="37"/>
      <c r="H10" s="17">
        <f t="shared" si="0"/>
        <v>0</v>
      </c>
      <c r="I10" s="38"/>
      <c r="J10" s="38"/>
    </row>
    <row r="11" spans="1:10" s="21" customFormat="1" ht="24">
      <c r="A11" s="32">
        <v>9</v>
      </c>
      <c r="B11" s="39" t="s">
        <v>27</v>
      </c>
      <c r="C11" s="45" t="s">
        <v>11</v>
      </c>
      <c r="D11" s="35" t="s">
        <v>80</v>
      </c>
      <c r="E11" s="43" t="s">
        <v>4</v>
      </c>
      <c r="F11" s="36">
        <v>1</v>
      </c>
      <c r="G11" s="37"/>
      <c r="H11" s="17">
        <f t="shared" si="0"/>
        <v>0</v>
      </c>
      <c r="I11" s="38"/>
      <c r="J11" s="38"/>
    </row>
    <row r="12" spans="1:10" s="21" customFormat="1" ht="24">
      <c r="A12" s="32">
        <v>10</v>
      </c>
      <c r="B12" s="39" t="s">
        <v>29</v>
      </c>
      <c r="C12" s="45" t="s">
        <v>12</v>
      </c>
      <c r="D12" s="35" t="s">
        <v>39</v>
      </c>
      <c r="E12" s="43" t="s">
        <v>4</v>
      </c>
      <c r="F12" s="43">
        <v>25</v>
      </c>
      <c r="G12" s="37"/>
      <c r="H12" s="17">
        <f t="shared" si="0"/>
        <v>0</v>
      </c>
      <c r="I12" s="38"/>
      <c r="J12" s="38"/>
    </row>
    <row r="13" spans="1:10" s="21" customFormat="1" ht="24">
      <c r="A13" s="32">
        <v>11</v>
      </c>
      <c r="B13" s="39" t="s">
        <v>29</v>
      </c>
      <c r="C13" s="45" t="s">
        <v>12</v>
      </c>
      <c r="D13" s="35" t="s">
        <v>81</v>
      </c>
      <c r="E13" s="43" t="s">
        <v>4</v>
      </c>
      <c r="F13" s="43">
        <v>1</v>
      </c>
      <c r="G13" s="37"/>
      <c r="H13" s="17">
        <f t="shared" si="0"/>
        <v>0</v>
      </c>
      <c r="I13" s="38"/>
      <c r="J13" s="38"/>
    </row>
    <row r="14" spans="1:10" s="21" customFormat="1" ht="24">
      <c r="A14" s="32">
        <v>12</v>
      </c>
      <c r="B14" s="39" t="s">
        <v>28</v>
      </c>
      <c r="C14" s="45" t="s">
        <v>6</v>
      </c>
      <c r="D14" s="35" t="s">
        <v>38</v>
      </c>
      <c r="E14" s="43" t="s">
        <v>4</v>
      </c>
      <c r="F14" s="32">
        <v>14</v>
      </c>
      <c r="G14" s="37"/>
      <c r="H14" s="17">
        <f t="shared" si="0"/>
        <v>0</v>
      </c>
      <c r="I14" s="38"/>
      <c r="J14" s="38"/>
    </row>
    <row r="15" spans="1:10" s="21" customFormat="1" ht="36">
      <c r="A15" s="32">
        <v>13</v>
      </c>
      <c r="B15" s="46" t="s">
        <v>47</v>
      </c>
      <c r="C15" s="45" t="s">
        <v>56</v>
      </c>
      <c r="D15" s="35" t="s">
        <v>130</v>
      </c>
      <c r="E15" s="32" t="s">
        <v>4</v>
      </c>
      <c r="F15" s="43">
        <v>1</v>
      </c>
      <c r="G15" s="37"/>
      <c r="H15" s="17">
        <f t="shared" si="0"/>
        <v>0</v>
      </c>
      <c r="I15" s="38"/>
      <c r="J15" s="38"/>
    </row>
    <row r="16" spans="1:10" s="21" customFormat="1" ht="36">
      <c r="A16" s="32">
        <v>14</v>
      </c>
      <c r="B16" s="44" t="s">
        <v>30</v>
      </c>
      <c r="C16" s="45" t="s">
        <v>57</v>
      </c>
      <c r="D16" s="47" t="s">
        <v>58</v>
      </c>
      <c r="E16" s="43" t="s">
        <v>4</v>
      </c>
      <c r="F16" s="43">
        <v>1</v>
      </c>
      <c r="G16" s="37"/>
      <c r="H16" s="17">
        <f t="shared" si="0"/>
        <v>0</v>
      </c>
      <c r="I16" s="38"/>
      <c r="J16" s="38"/>
    </row>
    <row r="17" spans="1:10" s="21" customFormat="1" ht="36">
      <c r="A17" s="32">
        <v>15</v>
      </c>
      <c r="B17" s="44" t="s">
        <v>32</v>
      </c>
      <c r="C17" s="45" t="s">
        <v>59</v>
      </c>
      <c r="D17" s="35" t="s">
        <v>60</v>
      </c>
      <c r="E17" s="43" t="s">
        <v>4</v>
      </c>
      <c r="F17" s="32">
        <v>1</v>
      </c>
      <c r="G17" s="37"/>
      <c r="H17" s="17">
        <f t="shared" si="0"/>
        <v>0</v>
      </c>
      <c r="I17" s="38"/>
      <c r="J17" s="38"/>
    </row>
    <row r="18" spans="1:10" s="21" customFormat="1" ht="48">
      <c r="A18" s="32">
        <v>16</v>
      </c>
      <c r="B18" s="39" t="s">
        <v>23</v>
      </c>
      <c r="C18" s="48" t="s">
        <v>61</v>
      </c>
      <c r="D18" s="35" t="s">
        <v>131</v>
      </c>
      <c r="E18" s="32" t="s">
        <v>4</v>
      </c>
      <c r="F18" s="36">
        <v>1</v>
      </c>
      <c r="G18" s="37"/>
      <c r="H18" s="17">
        <f t="shared" si="0"/>
        <v>0</v>
      </c>
      <c r="I18" s="38"/>
      <c r="J18" s="38"/>
    </row>
    <row r="19" spans="1:10" s="21" customFormat="1" ht="36">
      <c r="A19" s="32">
        <v>17</v>
      </c>
      <c r="B19" s="39" t="s">
        <v>35</v>
      </c>
      <c r="C19" s="48" t="s">
        <v>16</v>
      </c>
      <c r="D19" s="35" t="s">
        <v>62</v>
      </c>
      <c r="E19" s="43" t="s">
        <v>4</v>
      </c>
      <c r="F19" s="36">
        <v>1</v>
      </c>
      <c r="G19" s="37"/>
      <c r="H19" s="17">
        <f t="shared" si="0"/>
        <v>0</v>
      </c>
      <c r="I19" s="38"/>
      <c r="J19" s="38"/>
    </row>
    <row r="20" spans="1:10" s="21" customFormat="1" ht="72">
      <c r="A20" s="32">
        <v>18</v>
      </c>
      <c r="B20" s="39" t="s">
        <v>48</v>
      </c>
      <c r="C20" s="45" t="s">
        <v>7</v>
      </c>
      <c r="D20" s="35" t="s">
        <v>63</v>
      </c>
      <c r="E20" s="32" t="s">
        <v>4</v>
      </c>
      <c r="F20" s="43">
        <v>13</v>
      </c>
      <c r="G20" s="37"/>
      <c r="H20" s="17">
        <f t="shared" si="0"/>
        <v>0</v>
      </c>
      <c r="I20" s="38"/>
      <c r="J20" s="38"/>
    </row>
    <row r="21" spans="1:10" s="21" customFormat="1" ht="24">
      <c r="A21" s="32">
        <v>19</v>
      </c>
      <c r="B21" s="44" t="s">
        <v>31</v>
      </c>
      <c r="C21" s="45" t="s">
        <v>64</v>
      </c>
      <c r="D21" s="45" t="s">
        <v>65</v>
      </c>
      <c r="E21" s="43" t="s">
        <v>4</v>
      </c>
      <c r="F21" s="32">
        <v>1</v>
      </c>
      <c r="G21" s="37"/>
      <c r="H21" s="17">
        <f t="shared" si="0"/>
        <v>0</v>
      </c>
      <c r="I21" s="38"/>
      <c r="J21" s="38"/>
    </row>
    <row r="22" spans="1:10" s="21" customFormat="1" ht="60">
      <c r="A22" s="32">
        <v>20</v>
      </c>
      <c r="B22" s="39" t="s">
        <v>36</v>
      </c>
      <c r="C22" s="34" t="s">
        <v>18</v>
      </c>
      <c r="D22" s="35" t="s">
        <v>66</v>
      </c>
      <c r="E22" s="43" t="s">
        <v>4</v>
      </c>
      <c r="F22" s="32">
        <v>1</v>
      </c>
      <c r="G22" s="37"/>
      <c r="H22" s="17">
        <f t="shared" si="0"/>
        <v>0</v>
      </c>
      <c r="I22" s="38"/>
      <c r="J22" s="38"/>
    </row>
    <row r="23" spans="1:10" s="21" customFormat="1">
      <c r="A23" s="32">
        <v>21</v>
      </c>
      <c r="B23" s="39" t="s">
        <v>68</v>
      </c>
      <c r="C23" s="34" t="s">
        <v>82</v>
      </c>
      <c r="D23" s="49" t="s">
        <v>83</v>
      </c>
      <c r="E23" s="43" t="s">
        <v>4</v>
      </c>
      <c r="F23" s="32">
        <v>1</v>
      </c>
      <c r="G23" s="37"/>
      <c r="H23" s="17">
        <f t="shared" si="0"/>
        <v>0</v>
      </c>
      <c r="I23" s="38"/>
      <c r="J23" s="38"/>
    </row>
    <row r="24" spans="1:10" s="21" customFormat="1" ht="24">
      <c r="A24" s="32">
        <v>22</v>
      </c>
      <c r="B24" s="39" t="s">
        <v>69</v>
      </c>
      <c r="C24" s="41" t="s">
        <v>84</v>
      </c>
      <c r="D24" s="35" t="s">
        <v>85</v>
      </c>
      <c r="E24" s="43" t="s">
        <v>4</v>
      </c>
      <c r="F24" s="32">
        <v>1</v>
      </c>
      <c r="G24" s="37"/>
      <c r="H24" s="17">
        <f t="shared" si="0"/>
        <v>0</v>
      </c>
      <c r="I24" s="38"/>
      <c r="J24" s="38"/>
    </row>
    <row r="25" spans="1:10" s="21" customFormat="1">
      <c r="A25" s="32">
        <v>23</v>
      </c>
      <c r="B25" s="44" t="s">
        <v>70</v>
      </c>
      <c r="C25" s="50" t="s">
        <v>86</v>
      </c>
      <c r="D25" s="51" t="s">
        <v>87</v>
      </c>
      <c r="E25" s="43" t="s">
        <v>4</v>
      </c>
      <c r="F25" s="32">
        <v>3</v>
      </c>
      <c r="G25" s="37"/>
      <c r="H25" s="17">
        <f t="shared" si="0"/>
        <v>0</v>
      </c>
      <c r="I25" s="38"/>
      <c r="J25" s="38"/>
    </row>
    <row r="26" spans="1:10" s="21" customFormat="1" ht="24">
      <c r="A26" s="32">
        <v>24</v>
      </c>
      <c r="B26" s="39" t="s">
        <v>71</v>
      </c>
      <c r="C26" s="52" t="s">
        <v>88</v>
      </c>
      <c r="D26" s="35" t="s">
        <v>89</v>
      </c>
      <c r="E26" s="43" t="s">
        <v>4</v>
      </c>
      <c r="F26" s="32">
        <v>2</v>
      </c>
      <c r="G26" s="37"/>
      <c r="H26" s="17">
        <f t="shared" si="0"/>
        <v>0</v>
      </c>
      <c r="I26" s="38"/>
      <c r="J26" s="38"/>
    </row>
    <row r="27" spans="1:10" s="21" customFormat="1">
      <c r="A27" s="32">
        <v>25</v>
      </c>
      <c r="B27" s="33" t="s">
        <v>72</v>
      </c>
      <c r="C27" s="52" t="s">
        <v>90</v>
      </c>
      <c r="D27" s="35" t="s">
        <v>91</v>
      </c>
      <c r="E27" s="43" t="s">
        <v>4</v>
      </c>
      <c r="F27" s="32">
        <v>1</v>
      </c>
      <c r="G27" s="37"/>
      <c r="H27" s="17">
        <f t="shared" si="0"/>
        <v>0</v>
      </c>
      <c r="I27" s="38"/>
      <c r="J27" s="38"/>
    </row>
    <row r="28" spans="1:10" ht="48">
      <c r="A28" s="32">
        <v>26</v>
      </c>
      <c r="B28" s="33" t="s">
        <v>73</v>
      </c>
      <c r="C28" s="45" t="s">
        <v>92</v>
      </c>
      <c r="D28" s="35" t="s">
        <v>93</v>
      </c>
      <c r="E28" s="43" t="s">
        <v>4</v>
      </c>
      <c r="F28" s="32">
        <v>1</v>
      </c>
      <c r="G28" s="53"/>
      <c r="H28" s="17">
        <f t="shared" si="0"/>
        <v>0</v>
      </c>
      <c r="I28" s="53"/>
      <c r="J28" s="53"/>
    </row>
    <row r="29" spans="1:10" ht="48">
      <c r="A29" s="32">
        <v>27</v>
      </c>
      <c r="B29" s="33" t="s">
        <v>74</v>
      </c>
      <c r="C29" s="45" t="s">
        <v>94</v>
      </c>
      <c r="D29" s="35" t="s">
        <v>95</v>
      </c>
      <c r="E29" s="43" t="s">
        <v>4</v>
      </c>
      <c r="F29" s="32">
        <v>1</v>
      </c>
      <c r="G29" s="53"/>
      <c r="H29" s="17">
        <f t="shared" si="0"/>
        <v>0</v>
      </c>
      <c r="I29" s="53"/>
      <c r="J29" s="53"/>
    </row>
    <row r="30" spans="1:10" ht="48">
      <c r="A30" s="32">
        <v>28</v>
      </c>
      <c r="B30" s="33" t="s">
        <v>75</v>
      </c>
      <c r="C30" s="45" t="s">
        <v>96</v>
      </c>
      <c r="D30" s="35" t="s">
        <v>97</v>
      </c>
      <c r="E30" s="43" t="s">
        <v>4</v>
      </c>
      <c r="F30" s="32">
        <v>1</v>
      </c>
      <c r="G30" s="53"/>
      <c r="H30" s="17">
        <f t="shared" si="0"/>
        <v>0</v>
      </c>
      <c r="I30" s="53"/>
      <c r="J30" s="53"/>
    </row>
    <row r="31" spans="1:10" ht="36">
      <c r="A31" s="32">
        <v>29</v>
      </c>
      <c r="B31" s="33" t="s">
        <v>76</v>
      </c>
      <c r="C31" s="45" t="s">
        <v>98</v>
      </c>
      <c r="D31" s="35" t="s">
        <v>132</v>
      </c>
      <c r="E31" s="43" t="s">
        <v>4</v>
      </c>
      <c r="F31" s="32">
        <v>1</v>
      </c>
      <c r="G31" s="53"/>
      <c r="H31" s="17">
        <f t="shared" si="0"/>
        <v>0</v>
      </c>
      <c r="I31" s="53"/>
      <c r="J31" s="53"/>
    </row>
    <row r="32" spans="1:10" ht="36">
      <c r="A32" s="32">
        <v>30</v>
      </c>
      <c r="B32" s="33" t="s">
        <v>77</v>
      </c>
      <c r="C32" s="45" t="s">
        <v>99</v>
      </c>
      <c r="D32" s="35" t="s">
        <v>100</v>
      </c>
      <c r="E32" s="43" t="s">
        <v>4</v>
      </c>
      <c r="F32" s="32">
        <v>1</v>
      </c>
      <c r="G32" s="53"/>
      <c r="H32" s="17">
        <f t="shared" si="0"/>
        <v>0</v>
      </c>
      <c r="I32" s="53"/>
      <c r="J32" s="53"/>
    </row>
    <row r="33" spans="1:10">
      <c r="A33" s="32"/>
      <c r="B33" s="33"/>
      <c r="C33" s="45"/>
      <c r="D33" s="35"/>
      <c r="E33" s="43"/>
      <c r="F33" s="32"/>
      <c r="G33" s="53"/>
      <c r="H33" s="53">
        <f>SUM(H3:H32)</f>
        <v>0</v>
      </c>
      <c r="I33" s="53"/>
      <c r="J33" s="53"/>
    </row>
  </sheetData>
  <mergeCells count="1">
    <mergeCell ref="A1:F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10"/>
  <sheetViews>
    <sheetView workbookViewId="0">
      <selection sqref="A1:F1"/>
    </sheetView>
  </sheetViews>
  <sheetFormatPr defaultColWidth="9" defaultRowHeight="12"/>
  <cols>
    <col min="1" max="1" width="7.33203125" style="64" customWidth="1"/>
    <col min="2" max="2" width="15.6640625" style="4" customWidth="1"/>
    <col min="3" max="3" width="35.44140625" style="65" customWidth="1"/>
    <col min="4" max="4" width="60.6640625" style="66" customWidth="1"/>
    <col min="5" max="5" width="16.5546875" style="67" customWidth="1"/>
    <col min="6" max="6" width="16.44140625" style="68" customWidth="1"/>
    <col min="7" max="7" width="13.44140625" style="3" customWidth="1"/>
    <col min="8" max="8" width="15.33203125" style="4" customWidth="1"/>
    <col min="9" max="9" width="16.88671875" style="4" customWidth="1"/>
    <col min="10" max="10" width="11" style="4" customWidth="1"/>
    <col min="11" max="16384" width="9" style="4"/>
  </cols>
  <sheetData>
    <row r="1" spans="1:10" s="55" customFormat="1" ht="61.5" customHeight="1">
      <c r="A1" s="1" t="s">
        <v>134</v>
      </c>
      <c r="B1" s="2"/>
      <c r="C1" s="2"/>
      <c r="D1" s="2"/>
      <c r="E1" s="2"/>
      <c r="F1" s="2"/>
      <c r="G1" s="54"/>
    </row>
    <row r="2" spans="1:10" s="13" customFormat="1" ht="48" customHeight="1">
      <c r="A2" s="5" t="s">
        <v>15</v>
      </c>
      <c r="B2" s="6" t="s">
        <v>20</v>
      </c>
      <c r="C2" s="7" t="s">
        <v>0</v>
      </c>
      <c r="D2" s="8" t="s">
        <v>1</v>
      </c>
      <c r="E2" s="8" t="s">
        <v>8</v>
      </c>
      <c r="F2" s="56" t="s">
        <v>9</v>
      </c>
      <c r="G2" s="10" t="s">
        <v>42</v>
      </c>
      <c r="H2" s="11" t="s">
        <v>43</v>
      </c>
      <c r="I2" s="11" t="s">
        <v>44</v>
      </c>
      <c r="J2" s="12" t="s">
        <v>45</v>
      </c>
    </row>
    <row r="3" spans="1:10" s="13" customFormat="1" ht="82.5" customHeight="1">
      <c r="A3" s="14">
        <v>1</v>
      </c>
      <c r="B3" s="39" t="s">
        <v>49</v>
      </c>
      <c r="C3" s="51" t="s">
        <v>51</v>
      </c>
      <c r="D3" s="35" t="s">
        <v>105</v>
      </c>
      <c r="E3" s="15" t="s">
        <v>4</v>
      </c>
      <c r="F3" s="57">
        <v>2</v>
      </c>
      <c r="G3" s="18"/>
      <c r="H3" s="17">
        <f>F3*G3</f>
        <v>0</v>
      </c>
      <c r="I3" s="20"/>
      <c r="J3" s="20"/>
    </row>
    <row r="4" spans="1:10" s="13" customFormat="1" ht="82.5" customHeight="1">
      <c r="A4" s="14">
        <v>2</v>
      </c>
      <c r="B4" s="58" t="s">
        <v>50</v>
      </c>
      <c r="C4" s="52" t="s">
        <v>52</v>
      </c>
      <c r="D4" s="45" t="s">
        <v>53</v>
      </c>
      <c r="E4" s="15" t="s">
        <v>4</v>
      </c>
      <c r="F4" s="59" t="s">
        <v>113</v>
      </c>
      <c r="G4" s="18"/>
      <c r="H4" s="17">
        <f t="shared" ref="H4:H9" si="0">F4*G4</f>
        <v>0</v>
      </c>
      <c r="I4" s="20"/>
      <c r="J4" s="20"/>
    </row>
    <row r="5" spans="1:10" s="13" customFormat="1" ht="82.5" customHeight="1">
      <c r="A5" s="14">
        <v>3</v>
      </c>
      <c r="B5" s="58" t="s">
        <v>34</v>
      </c>
      <c r="C5" s="60" t="s">
        <v>33</v>
      </c>
      <c r="D5" s="45" t="s">
        <v>41</v>
      </c>
      <c r="E5" s="15" t="s">
        <v>4</v>
      </c>
      <c r="F5" s="61">
        <v>18</v>
      </c>
      <c r="G5" s="18"/>
      <c r="H5" s="17">
        <f t="shared" si="0"/>
        <v>0</v>
      </c>
      <c r="I5" s="20"/>
      <c r="J5" s="20"/>
    </row>
    <row r="6" spans="1:10" s="13" customFormat="1" ht="82.5" customHeight="1">
      <c r="A6" s="14">
        <v>4</v>
      </c>
      <c r="B6" s="39" t="s">
        <v>101</v>
      </c>
      <c r="C6" s="51" t="s">
        <v>106</v>
      </c>
      <c r="D6" s="62" t="s">
        <v>133</v>
      </c>
      <c r="E6" s="15" t="s">
        <v>4</v>
      </c>
      <c r="F6" s="14">
        <v>2</v>
      </c>
      <c r="G6" s="18"/>
      <c r="H6" s="17">
        <f t="shared" si="0"/>
        <v>0</v>
      </c>
      <c r="I6" s="20"/>
      <c r="J6" s="20"/>
    </row>
    <row r="7" spans="1:10" s="13" customFormat="1" ht="82.5" customHeight="1">
      <c r="A7" s="14">
        <v>5</v>
      </c>
      <c r="B7" s="39" t="s">
        <v>102</v>
      </c>
      <c r="C7" s="51" t="s">
        <v>107</v>
      </c>
      <c r="D7" s="16" t="s">
        <v>108</v>
      </c>
      <c r="E7" s="15" t="s">
        <v>4</v>
      </c>
      <c r="F7" s="32">
        <v>1</v>
      </c>
      <c r="G7" s="18"/>
      <c r="H7" s="17">
        <f t="shared" si="0"/>
        <v>0</v>
      </c>
      <c r="I7" s="20"/>
      <c r="J7" s="20"/>
    </row>
    <row r="8" spans="1:10" s="13" customFormat="1" ht="36">
      <c r="A8" s="14">
        <v>6</v>
      </c>
      <c r="B8" s="39" t="s">
        <v>103</v>
      </c>
      <c r="C8" s="51" t="s">
        <v>109</v>
      </c>
      <c r="D8" s="45" t="s">
        <v>110</v>
      </c>
      <c r="E8" s="15" t="s">
        <v>4</v>
      </c>
      <c r="F8" s="32">
        <v>4</v>
      </c>
      <c r="G8" s="18"/>
      <c r="H8" s="17">
        <f t="shared" si="0"/>
        <v>0</v>
      </c>
      <c r="I8" s="20"/>
      <c r="J8" s="20"/>
    </row>
    <row r="9" spans="1:10" ht="24">
      <c r="A9" s="14">
        <v>7</v>
      </c>
      <c r="B9" s="39" t="s">
        <v>104</v>
      </c>
      <c r="C9" s="51" t="s">
        <v>111</v>
      </c>
      <c r="D9" s="35" t="s">
        <v>112</v>
      </c>
      <c r="E9" s="15" t="s">
        <v>4</v>
      </c>
      <c r="F9" s="32">
        <v>1</v>
      </c>
      <c r="G9" s="18"/>
      <c r="H9" s="17">
        <f t="shared" si="0"/>
        <v>0</v>
      </c>
      <c r="I9" s="20"/>
      <c r="J9" s="20"/>
    </row>
    <row r="10" spans="1:10">
      <c r="A10" s="14"/>
      <c r="B10" s="39"/>
      <c r="C10" s="51"/>
      <c r="D10" s="35"/>
      <c r="E10" s="63"/>
      <c r="F10" s="32"/>
      <c r="G10" s="18"/>
      <c r="H10" s="18">
        <f>SUM(H3:H9)</f>
        <v>0</v>
      </c>
      <c r="I10" s="20"/>
      <c r="J10" s="20"/>
    </row>
  </sheetData>
  <mergeCells count="1">
    <mergeCell ref="A1:F1"/>
  </mergeCells>
  <pageMargins left="0.69930555555555596" right="0.69930555555555596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J8"/>
  <sheetViews>
    <sheetView tabSelected="1" workbookViewId="0">
      <selection activeCell="D13" sqref="D13"/>
    </sheetView>
  </sheetViews>
  <sheetFormatPr defaultColWidth="9" defaultRowHeight="12"/>
  <cols>
    <col min="1" max="1" width="7.33203125" style="64" customWidth="1"/>
    <col min="2" max="2" width="15.6640625" style="4" customWidth="1"/>
    <col min="3" max="3" width="35.44140625" style="65" customWidth="1"/>
    <col min="4" max="4" width="60.6640625" style="70" customWidth="1"/>
    <col min="5" max="5" width="16.5546875" style="67" customWidth="1"/>
    <col min="6" max="6" width="16.44140625" style="68" customWidth="1"/>
    <col min="7" max="7" width="13.44140625" style="3" customWidth="1"/>
    <col min="8" max="8" width="15.33203125" style="4" customWidth="1"/>
    <col min="9" max="9" width="16.88671875" style="3" customWidth="1"/>
    <col min="10" max="10" width="11" style="3" customWidth="1"/>
    <col min="11" max="16384" width="9" style="4"/>
  </cols>
  <sheetData>
    <row r="1" spans="1:10" s="55" customFormat="1" ht="61.5" customHeight="1">
      <c r="A1" s="1" t="s">
        <v>135</v>
      </c>
      <c r="B1" s="2"/>
      <c r="C1" s="2"/>
      <c r="D1" s="2"/>
      <c r="E1" s="2"/>
      <c r="F1" s="2"/>
      <c r="G1" s="54"/>
      <c r="I1" s="54"/>
      <c r="J1" s="54"/>
    </row>
    <row r="2" spans="1:10" s="13" customFormat="1" ht="48" customHeight="1">
      <c r="A2" s="5" t="s">
        <v>15</v>
      </c>
      <c r="B2" s="6" t="s">
        <v>20</v>
      </c>
      <c r="C2" s="7" t="s">
        <v>0</v>
      </c>
      <c r="D2" s="9" t="s">
        <v>1</v>
      </c>
      <c r="E2" s="8" t="s">
        <v>8</v>
      </c>
      <c r="F2" s="56" t="s">
        <v>9</v>
      </c>
      <c r="G2" s="10" t="s">
        <v>42</v>
      </c>
      <c r="H2" s="11" t="s">
        <v>43</v>
      </c>
      <c r="I2" s="11" t="s">
        <v>44</v>
      </c>
      <c r="J2" s="11" t="s">
        <v>45</v>
      </c>
    </row>
    <row r="3" spans="1:10" s="13" customFormat="1">
      <c r="A3" s="14">
        <v>1</v>
      </c>
      <c r="B3" s="39" t="s">
        <v>114</v>
      </c>
      <c r="C3" s="51" t="s">
        <v>119</v>
      </c>
      <c r="D3" s="47" t="s">
        <v>120</v>
      </c>
      <c r="E3" s="15" t="s">
        <v>4</v>
      </c>
      <c r="F3" s="61">
        <v>20</v>
      </c>
      <c r="G3" s="18"/>
      <c r="H3" s="17">
        <f>F3*G3</f>
        <v>0</v>
      </c>
      <c r="I3" s="19"/>
      <c r="J3" s="19"/>
    </row>
    <row r="4" spans="1:10" s="13" customFormat="1" ht="24">
      <c r="A4" s="14">
        <v>2</v>
      </c>
      <c r="B4" s="39" t="s">
        <v>115</v>
      </c>
      <c r="C4" s="69" t="s">
        <v>121</v>
      </c>
      <c r="D4" s="35" t="s">
        <v>122</v>
      </c>
      <c r="E4" s="15" t="s">
        <v>4</v>
      </c>
      <c r="F4" s="61">
        <v>10</v>
      </c>
      <c r="G4" s="18"/>
      <c r="H4" s="17">
        <f t="shared" ref="H4:H7" si="0">F4*G4</f>
        <v>0</v>
      </c>
      <c r="I4" s="19"/>
      <c r="J4" s="19"/>
    </row>
    <row r="5" spans="1:10" s="13" customFormat="1">
      <c r="A5" s="14">
        <v>3</v>
      </c>
      <c r="B5" s="39" t="s">
        <v>116</v>
      </c>
      <c r="C5" s="42" t="s">
        <v>123</v>
      </c>
      <c r="D5" s="52" t="s">
        <v>124</v>
      </c>
      <c r="E5" s="15" t="s">
        <v>4</v>
      </c>
      <c r="F5" s="61">
        <v>10</v>
      </c>
      <c r="G5" s="18"/>
      <c r="H5" s="17">
        <f t="shared" si="0"/>
        <v>0</v>
      </c>
      <c r="I5" s="19"/>
      <c r="J5" s="19"/>
    </row>
    <row r="6" spans="1:10" s="13" customFormat="1" ht="24">
      <c r="A6" s="14">
        <v>4</v>
      </c>
      <c r="B6" s="33" t="s">
        <v>117</v>
      </c>
      <c r="C6" s="42" t="s">
        <v>125</v>
      </c>
      <c r="D6" s="35" t="s">
        <v>126</v>
      </c>
      <c r="E6" s="15" t="s">
        <v>4</v>
      </c>
      <c r="F6" s="61">
        <v>6</v>
      </c>
      <c r="G6" s="18"/>
      <c r="H6" s="17">
        <f t="shared" si="0"/>
        <v>0</v>
      </c>
      <c r="I6" s="19"/>
      <c r="J6" s="19"/>
    </row>
    <row r="7" spans="1:10" s="13" customFormat="1" ht="24">
      <c r="A7" s="14">
        <v>5</v>
      </c>
      <c r="B7" s="39" t="s">
        <v>118</v>
      </c>
      <c r="C7" s="51" t="s">
        <v>127</v>
      </c>
      <c r="D7" s="35" t="s">
        <v>128</v>
      </c>
      <c r="E7" s="15" t="s">
        <v>4</v>
      </c>
      <c r="F7" s="61">
        <v>5</v>
      </c>
      <c r="G7" s="18"/>
      <c r="H7" s="17">
        <f t="shared" si="0"/>
        <v>0</v>
      </c>
      <c r="I7" s="19"/>
      <c r="J7" s="19"/>
    </row>
    <row r="8" spans="1:10">
      <c r="A8" s="14"/>
      <c r="B8" s="39"/>
      <c r="C8" s="51"/>
      <c r="D8" s="35"/>
      <c r="E8" s="63"/>
      <c r="F8" s="32"/>
      <c r="G8" s="18"/>
      <c r="H8" s="18">
        <f>SUM(H3:H7)</f>
        <v>0</v>
      </c>
      <c r="I8" s="19"/>
      <c r="J8" s="19"/>
    </row>
  </sheetData>
  <mergeCells count="1">
    <mergeCell ref="A1:F1"/>
  </mergeCells>
  <pageMargins left="0.69930555555555596" right="0.69930555555555596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დან 1 რეაქტივები</vt:lpstr>
      <vt:lpstr>დან 2 სახარჯი მასალა</vt:lpstr>
      <vt:lpstr>დან 3 ჭურჭელი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dcterms:created xsi:type="dcterms:W3CDTF">2017-10-24T11:08:00Z</dcterms:created>
  <dcterms:modified xsi:type="dcterms:W3CDTF">2024-02-07T06:32:09Z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