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ana_kiknadze_giz_de/Documents/Desktop/Keteven Vardiashvili/"/>
    </mc:Choice>
  </mc:AlternateContent>
  <xr:revisionPtr revIDLastSave="68" documentId="8_{F5F92B22-0299-4FB2-92B3-5766D761A924}" xr6:coauthVersionLast="47" xr6:coauthVersionMax="47" xr10:uidLastSave="{9AED6BEA-00E8-4748-8C54-5896E406AC3B}"/>
  <bookViews>
    <workbookView xWindow="0" yWindow="0" windowWidth="14400" windowHeight="15600" xr2:uid="{00000000-000D-0000-FFFF-FFFF00000000}"/>
  </bookViews>
  <sheets>
    <sheet name="Company-Service Contract" sheetId="2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4" i="2"/>
  <c r="C3" i="2"/>
  <c r="D48" i="2" l="1"/>
  <c r="F28" i="2" l="1"/>
  <c r="F35" i="2"/>
  <c r="F36" i="2"/>
  <c r="F37" i="2"/>
  <c r="F38" i="2"/>
  <c r="F39" i="2"/>
  <c r="F24" i="2"/>
  <c r="F25" i="2"/>
  <c r="F26" i="2"/>
  <c r="F27" i="2"/>
  <c r="F29" i="2"/>
  <c r="C11" i="2"/>
  <c r="C13" i="2"/>
  <c r="F13" i="2"/>
  <c r="C12" i="2"/>
  <c r="C14" i="2"/>
  <c r="C15" i="2"/>
  <c r="C16" i="2"/>
  <c r="C17" i="2"/>
  <c r="C18" i="2"/>
  <c r="F14" i="2"/>
  <c r="F30" i="2" l="1"/>
  <c r="F40" i="2"/>
  <c r="F16" i="2" l="1"/>
  <c r="F11" i="2" l="1"/>
  <c r="F12" i="2"/>
  <c r="F15" i="2"/>
  <c r="F17" i="2"/>
  <c r="F18" i="2"/>
  <c r="F19" i="2" l="1"/>
  <c r="F43" i="2" s="1"/>
  <c r="F44" i="2" l="1"/>
  <c r="F4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D1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of expert-days</t>
        </r>
      </text>
    </comment>
    <comment ref="E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Fee rate per expert-day</t>
        </r>
      </text>
    </comment>
  </commentList>
</comments>
</file>

<file path=xl/sharedStrings.xml><?xml version="1.0" encoding="utf-8"?>
<sst xmlns="http://schemas.openxmlformats.org/spreadsheetml/2006/main" count="71" uniqueCount="44">
  <si>
    <t>Item</t>
  </si>
  <si>
    <t>Type of reimbursement</t>
  </si>
  <si>
    <t>Total</t>
  </si>
  <si>
    <t>Explanations</t>
  </si>
  <si>
    <t>Subtotal</t>
  </si>
  <si>
    <t>Total travel expense budget</t>
  </si>
  <si>
    <t>Transportation</t>
  </si>
  <si>
    <t>Per-diem allowance</t>
  </si>
  <si>
    <t>Other travel expenses</t>
  </si>
  <si>
    <t>Subcontracts</t>
  </si>
  <si>
    <t>Equipment</t>
  </si>
  <si>
    <t>Workshops</t>
  </si>
  <si>
    <t>Date:</t>
  </si>
  <si>
    <t>Project number (PN):</t>
  </si>
  <si>
    <t>Tender number:</t>
  </si>
  <si>
    <t>Name</t>
  </si>
  <si>
    <t>please choose</t>
  </si>
  <si>
    <t>Flights</t>
  </si>
  <si>
    <t>Flexible remuneration item</t>
  </si>
  <si>
    <t>Other Expenses</t>
  </si>
  <si>
    <t>VAT</t>
  </si>
  <si>
    <t>Expert</t>
  </si>
  <si>
    <t>Overnight1 accommodation allowance</t>
  </si>
  <si>
    <t>Number</t>
  </si>
  <si>
    <t>Subitem</t>
  </si>
  <si>
    <t>1. Fees</t>
  </si>
  <si>
    <t>2. Travel expenses</t>
  </si>
  <si>
    <t>3. Other costs</t>
  </si>
  <si>
    <t>Assignment:</t>
  </si>
  <si>
    <t>4. Total costs</t>
  </si>
  <si>
    <t xml:space="preserve"> </t>
  </si>
  <si>
    <t>Budget/ Price
GEL</t>
  </si>
  <si>
    <t>Total in GEL</t>
  </si>
  <si>
    <t>Fee  ̶  daily rate Item</t>
  </si>
  <si>
    <t>Total 
GEL</t>
  </si>
  <si>
    <t>Remuneration
GEL</t>
  </si>
  <si>
    <t>lump sum / amount</t>
  </si>
  <si>
    <t xml:space="preserve">23.2128.9 -001.00/3900     </t>
  </si>
  <si>
    <t>Team Leader</t>
  </si>
  <si>
    <t xml:space="preserve">49=7 experts, 7 accomodation </t>
  </si>
  <si>
    <t xml:space="preserve">16= 2 expert x 8 days, round trips </t>
  </si>
  <si>
    <t>49 = 7 experts, number of days7</t>
  </si>
  <si>
    <t>Assessment of public financial management system in 7 Georgian municipalities by applying PEFA indicators</t>
  </si>
  <si>
    <t>Price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</si>
</sst>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/>
      <diagonal/>
    </border>
    <border>
      <left style="medium">
        <color theme="0"/>
      </left>
      <right style="hair">
        <color indexed="64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theme="0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4" applyFont="0" applyFill="0" applyAlignment="0" applyProtection="0"/>
    <xf numFmtId="0" fontId="9" fillId="0" borderId="6" applyNumberFormat="0" applyFill="0" applyAlignment="0" applyProtection="0"/>
    <xf numFmtId="0" fontId="8" fillId="0" borderId="4" applyNumberFormat="0">
      <alignment vertical="center" wrapText="1"/>
    </xf>
  </cellStyleXfs>
  <cellXfs count="94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0" borderId="21" xfId="0" applyFont="1" applyBorder="1"/>
    <xf numFmtId="0" fontId="3" fillId="0" borderId="22" xfId="0" applyFont="1" applyBorder="1"/>
    <xf numFmtId="0" fontId="3" fillId="0" borderId="10" xfId="7" applyFont="1" applyBorder="1">
      <alignment vertical="center" wrapText="1"/>
    </xf>
    <xf numFmtId="0" fontId="6" fillId="0" borderId="0" xfId="1" applyFont="1" applyFill="1" applyBorder="1" applyAlignment="1">
      <alignment vertical="center"/>
    </xf>
    <xf numFmtId="9" fontId="3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3" fillId="5" borderId="4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5" borderId="28" xfId="0" applyFont="1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12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0" fontId="3" fillId="5" borderId="28" xfId="0" applyFont="1" applyFill="1" applyBorder="1" applyAlignment="1" applyProtection="1">
      <alignment horizontal="left" wrapText="1"/>
      <protection locked="0"/>
    </xf>
    <xf numFmtId="49" fontId="5" fillId="5" borderId="3" xfId="2" applyFont="1" applyFill="1" applyBorder="1">
      <alignment vertical="center" wrapText="1"/>
      <protection locked="0"/>
    </xf>
    <xf numFmtId="0" fontId="3" fillId="5" borderId="4" xfId="7" applyFont="1" applyFill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3" fillId="5" borderId="10" xfId="0" applyFont="1" applyFill="1" applyBorder="1" applyAlignment="1" applyProtection="1">
      <alignment wrapText="1"/>
      <protection locked="0"/>
    </xf>
    <xf numFmtId="0" fontId="3" fillId="5" borderId="16" xfId="0" applyFont="1" applyFill="1" applyBorder="1" applyAlignment="1" applyProtection="1">
      <alignment horizontal="left"/>
      <protection locked="0"/>
    </xf>
    <xf numFmtId="0" fontId="3" fillId="5" borderId="26" xfId="0" applyFont="1" applyFill="1" applyBorder="1" applyAlignment="1" applyProtection="1">
      <alignment horizontal="left" wrapText="1"/>
      <protection locked="0"/>
    </xf>
    <xf numFmtId="0" fontId="3" fillId="5" borderId="20" xfId="0" applyFont="1" applyFill="1" applyBorder="1" applyAlignment="1" applyProtection="1">
      <alignment horizontal="left" wrapText="1"/>
      <protection locked="0"/>
    </xf>
    <xf numFmtId="0" fontId="3" fillId="5" borderId="30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10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31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2" fillId="5" borderId="1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2" fillId="5" borderId="33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5" borderId="30" xfId="0" applyFont="1" applyFill="1" applyBorder="1" applyAlignment="1" applyProtection="1">
      <alignment wrapText="1"/>
      <protection locked="0"/>
    </xf>
    <xf numFmtId="0" fontId="14" fillId="0" borderId="0" xfId="0" applyFont="1"/>
    <xf numFmtId="0" fontId="3" fillId="5" borderId="29" xfId="0" applyFont="1" applyFill="1" applyBorder="1" applyAlignment="1" applyProtection="1">
      <alignment wrapText="1"/>
      <protection locked="0"/>
    </xf>
    <xf numFmtId="0" fontId="3" fillId="5" borderId="30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wrapText="1"/>
      <protection locked="0"/>
    </xf>
    <xf numFmtId="0" fontId="3" fillId="5" borderId="32" xfId="0" applyFont="1" applyFill="1" applyBorder="1" applyAlignment="1" applyProtection="1">
      <alignment wrapText="1"/>
      <protection locked="0"/>
    </xf>
    <xf numFmtId="0" fontId="3" fillId="5" borderId="15" xfId="0" applyFont="1" applyFill="1" applyBorder="1" applyAlignment="1" applyProtection="1">
      <alignment wrapText="1"/>
      <protection locked="0"/>
    </xf>
    <xf numFmtId="0" fontId="13" fillId="0" borderId="0" xfId="0" applyFont="1"/>
    <xf numFmtId="0" fontId="2" fillId="0" borderId="7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5" fillId="6" borderId="24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/>
    </xf>
    <xf numFmtId="0" fontId="15" fillId="6" borderId="25" xfId="0" applyFont="1" applyFill="1" applyBorder="1" applyAlignment="1">
      <alignment horizontal="left" vertical="top" wrapText="1"/>
    </xf>
    <xf numFmtId="0" fontId="15" fillId="6" borderId="25" xfId="0" applyFont="1" applyFill="1" applyBorder="1" applyAlignment="1">
      <alignment horizontal="left" vertical="top"/>
    </xf>
    <xf numFmtId="0" fontId="15" fillId="6" borderId="17" xfId="0" applyFont="1" applyFill="1" applyBorder="1" applyAlignment="1">
      <alignment horizontal="left" vertical="top"/>
    </xf>
    <xf numFmtId="0" fontId="15" fillId="6" borderId="27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3" fillId="0" borderId="17" xfId="0" applyFont="1" applyBorder="1"/>
    <xf numFmtId="0" fontId="3" fillId="0" borderId="35" xfId="0" applyFont="1" applyBorder="1"/>
    <xf numFmtId="0" fontId="6" fillId="0" borderId="17" xfId="1" applyFont="1" applyFill="1" applyBorder="1" applyAlignment="1">
      <alignment vertical="center"/>
    </xf>
    <xf numFmtId="0" fontId="7" fillId="5" borderId="17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0" fontId="14" fillId="5" borderId="6" xfId="0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6" fillId="2" borderId="17" xfId="1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6" fillId="2" borderId="0" xfId="1" applyFont="1" applyFill="1" applyBorder="1" applyAlignment="1">
      <alignment vertical="center"/>
    </xf>
    <xf numFmtId="0" fontId="5" fillId="5" borderId="17" xfId="0" applyFont="1" applyFill="1" applyBorder="1" applyAlignment="1" applyProtection="1">
      <alignment horizontal="left" wrapText="1"/>
      <protection locked="0"/>
    </xf>
    <xf numFmtId="0" fontId="7" fillId="5" borderId="18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/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28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double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</dxf>
    <dxf>
      <border outline="0">
        <top style="medium">
          <color theme="0"/>
        </top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alignment horizontal="left" vertical="top" textRotation="0" indent="0" justifyLastLine="0" shrinkToFit="0" readingOrder="0"/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638176</xdr:colOff>
      <xdr:row>0</xdr:row>
      <xdr:rowOff>76200</xdr:rowOff>
    </xdr:from>
    <xdr:to>
      <xdr:col>6</xdr:col>
      <xdr:colOff>1638301</xdr:colOff>
      <xdr:row>0</xdr:row>
      <xdr:rowOff>824725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924551" y="76200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>
        <row r="4">
          <cell r="B4" t="str">
            <v>Please select</v>
          </cell>
        </row>
        <row r="5">
          <cell r="B5" t="str">
            <v>Lump sum/number</v>
          </cell>
        </row>
        <row r="6">
          <cell r="B6" t="str">
            <v>against evidence</v>
          </cell>
        </row>
        <row r="7">
          <cell r="B7" t="str">
            <v>not applicable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schedule"/>
      <sheetName val="List of key experts"/>
      <sheetName val="Listen"/>
    </sheetNames>
    <sheetDataSet>
      <sheetData sheetId="0" refreshError="1"/>
      <sheetData sheetId="1">
        <row r="11">
          <cell r="B11" t="str">
            <v>Team leader</v>
          </cell>
        </row>
        <row r="12">
          <cell r="B12" t="str">
            <v>Key expert 1</v>
          </cell>
        </row>
        <row r="13">
          <cell r="B13" t="str">
            <v>Key expert 2</v>
          </cell>
        </row>
        <row r="14">
          <cell r="B14" t="str">
            <v>Key expert 3</v>
          </cell>
        </row>
        <row r="15">
          <cell r="B15" t="str">
            <v>Key expert 4</v>
          </cell>
        </row>
        <row r="16">
          <cell r="B16" t="str">
            <v>Key expert 5</v>
          </cell>
        </row>
        <row r="17">
          <cell r="B17" t="str">
            <v>Key expert 6</v>
          </cell>
        </row>
      </sheetData>
      <sheetData sheetId="2">
        <row r="4">
          <cell r="B4" t="str">
            <v>please choose</v>
          </cell>
        </row>
        <row r="5">
          <cell r="B5" t="str">
            <v>lump sum / amount</v>
          </cell>
        </row>
        <row r="6">
          <cell r="B6" t="str">
            <v>against evidence</v>
          </cell>
        </row>
        <row r="7">
          <cell r="B7" t="str">
            <v>not applicable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G18" totalsRowShown="0" headerRowDxfId="27" headerRowBorderDxfId="26" tableBorderDxfId="25">
  <autoFilter ref="A10:G1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Fee  ̶  daily rate Item" dataDxfId="24" dataCellStyle="Eingabe Tabelle"/>
    <tableColumn id="2" xr3:uid="{00000000-0010-0000-0000-000002000000}" name="Name" dataDxfId="23" dataCellStyle="Beschriftung"/>
    <tableColumn id="3" xr3:uid="{00000000-0010-0000-0000-000003000000}" name="Type of reimbursement" dataDxfId="22" dataCellStyle="Beschriftung">
      <calculatedColumnFormula>"Lump sum /per day"</calculatedColumnFormula>
    </tableColumn>
    <tableColumn id="4" xr3:uid="{00000000-0010-0000-0000-000004000000}" name="Number" dataDxfId="21"/>
    <tableColumn id="5" xr3:uid="{00000000-0010-0000-0000-000005000000}" name="Remuneration_x000a_GEL" dataDxfId="20"/>
    <tableColumn id="6" xr3:uid="{00000000-0010-0000-0000-000006000000}" name="Total" dataDxfId="19">
      <calculatedColumnFormula>D11*E11</calculatedColumnFormula>
    </tableColumn>
    <tableColumn id="7" xr3:uid="{00000000-0010-0000-0000-000007000000}" name="Explanations" dataDxfId="18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23:G29" totalsRowShown="0" headerRowDxfId="17" headerRowBorderDxfId="16" tableBorderDxfId="15">
  <autoFilter ref="A23:G2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Item"/>
    <tableColumn id="2" xr3:uid="{00000000-0010-0000-0100-000002000000}" name="Subitem"/>
    <tableColumn id="3" xr3:uid="{00000000-0010-0000-0100-000003000000}" name="Type of reimbursement" dataDxfId="14"/>
    <tableColumn id="4" xr3:uid="{00000000-0010-0000-0100-000004000000}" name="Number" dataDxfId="13"/>
    <tableColumn id="5" xr3:uid="{00000000-0010-0000-0100-000005000000}" name="Budget/ Price_x000a_GEL" dataDxfId="12"/>
    <tableColumn id="6" xr3:uid="{00000000-0010-0000-0100-000006000000}" name="Total _x000a_GEL" dataDxfId="11">
      <calculatedColumnFormula>D24*E24</calculatedColumnFormula>
    </tableColumn>
    <tableColumn id="7" xr3:uid="{00000000-0010-0000-0100-000007000000}" name="Explanations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34:G39" totalsRowShown="0" headerRowDxfId="10" headerRowBorderDxfId="9" tableBorderDxfId="8">
  <autoFilter ref="A34:G39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200-000001000000}" name="Item" dataDxfId="7"/>
    <tableColumn id="2" xr3:uid="{00000000-0010-0000-0200-000002000000}" name=" " dataDxfId="6"/>
    <tableColumn id="3" xr3:uid="{00000000-0010-0000-0200-000003000000}" name="Type of reimbursement" dataDxfId="5"/>
    <tableColumn id="4" xr3:uid="{00000000-0010-0000-0200-000004000000}" name="Number" dataDxfId="4"/>
    <tableColumn id="5" xr3:uid="{00000000-0010-0000-0200-000005000000}" name="Budget/ Price_x000a_GEL"/>
    <tableColumn id="6" xr3:uid="{00000000-0010-0000-0200-000006000000}" name="Total _x000a_GEL" dataDxfId="3">
      <calculatedColumnFormula>E35*D35</calculatedColumnFormula>
    </tableColumn>
    <tableColumn id="7" xr3:uid="{00000000-0010-0000-0200-000007000000}" name="Explanations" dataDxfId="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showGridLines="0" tabSelected="1" workbookViewId="0">
      <selection activeCell="E25" sqref="E25"/>
    </sheetView>
  </sheetViews>
  <sheetFormatPr defaultRowHeight="15" x14ac:dyDescent="0.25"/>
  <cols>
    <col min="1" max="1" width="19.28515625" customWidth="1"/>
    <col min="2" max="2" width="18.28515625" customWidth="1"/>
    <col min="3" max="3" width="19.28515625" customWidth="1"/>
    <col min="4" max="4" width="8.42578125" customWidth="1"/>
    <col min="5" max="5" width="13.28515625" customWidth="1"/>
    <col min="6" max="6" width="10.140625" customWidth="1"/>
    <col min="7" max="7" width="39.140625" customWidth="1"/>
  </cols>
  <sheetData>
    <row r="1" spans="1:7" ht="73.5" customHeight="1" x14ac:dyDescent="0.25">
      <c r="A1" s="87" t="s">
        <v>43</v>
      </c>
      <c r="B1" s="87"/>
      <c r="C1" s="87"/>
      <c r="D1" s="87"/>
      <c r="E1" s="87"/>
      <c r="F1" s="87"/>
      <c r="G1" s="58"/>
    </row>
    <row r="2" spans="1:7" ht="17.100000000000001" customHeight="1" thickBot="1" x14ac:dyDescent="0.3">
      <c r="A2" s="1" t="s">
        <v>14</v>
      </c>
      <c r="B2" s="57">
        <v>83459290</v>
      </c>
      <c r="C2" s="1" t="s">
        <v>28</v>
      </c>
      <c r="D2" s="83" t="s">
        <v>42</v>
      </c>
      <c r="E2" s="84"/>
      <c r="F2" s="83"/>
      <c r="G2" s="84"/>
    </row>
    <row r="3" spans="1:7" ht="17.100000000000001" customHeight="1" thickBot="1" x14ac:dyDescent="0.3">
      <c r="A3" s="1" t="s">
        <v>13</v>
      </c>
      <c r="B3" s="55" t="s">
        <v>37</v>
      </c>
      <c r="C3" s="1" t="str">
        <f>IF(A1="Price schedule","Contractor:","")</f>
        <v>Contractor:</v>
      </c>
      <c r="D3" s="92"/>
      <c r="E3" s="92"/>
      <c r="F3" s="92"/>
      <c r="G3" s="92"/>
    </row>
    <row r="4" spans="1:7" ht="17.100000000000001" customHeight="1" thickBot="1" x14ac:dyDescent="0.3">
      <c r="A4" s="1" t="s">
        <v>12</v>
      </c>
      <c r="B4" s="24"/>
      <c r="C4" s="1" t="str">
        <f>IF(A1="Price Schedule","Tax ID","")</f>
        <v>Tax ID</v>
      </c>
      <c r="D4" s="91"/>
      <c r="E4" s="91"/>
      <c r="F4" s="91"/>
      <c r="G4" s="91"/>
    </row>
    <row r="5" spans="1:7" ht="14.25" customHeight="1" thickBot="1" x14ac:dyDescent="0.3">
      <c r="A5" s="2"/>
      <c r="B5" s="2"/>
      <c r="C5" s="1" t="str">
        <f>IF(A1="Price schedule","Address:","")</f>
        <v>Address:</v>
      </c>
      <c r="D5" s="91"/>
      <c r="E5" s="91"/>
      <c r="F5" s="91"/>
      <c r="G5" s="91"/>
    </row>
    <row r="6" spans="1:7" ht="14.25" customHeight="1" thickBot="1" x14ac:dyDescent="0.3">
      <c r="A6" s="2"/>
      <c r="B6" s="2"/>
      <c r="C6" s="1" t="str">
        <f>IF(A1="Price schedule","Telephone/Email:","")</f>
        <v>Telephone/Email:</v>
      </c>
      <c r="D6" s="91"/>
      <c r="E6" s="91"/>
      <c r="F6" s="91"/>
      <c r="G6" s="91"/>
    </row>
    <row r="7" spans="1:7" x14ac:dyDescent="0.25">
      <c r="A7" s="2"/>
      <c r="B7" s="2"/>
      <c r="C7" s="2"/>
      <c r="D7" s="2"/>
      <c r="E7" s="2"/>
      <c r="F7" s="2"/>
      <c r="G7" s="2"/>
    </row>
    <row r="8" spans="1:7" ht="13.5" customHeight="1" thickBot="1" x14ac:dyDescent="0.3">
      <c r="A8" s="88" t="s">
        <v>25</v>
      </c>
      <c r="B8" s="88"/>
      <c r="C8" s="88"/>
      <c r="D8" s="88"/>
      <c r="E8" s="88"/>
      <c r="F8" s="88"/>
      <c r="G8" s="88"/>
    </row>
    <row r="9" spans="1:7" ht="9.75" customHeight="1" x14ac:dyDescent="0.25">
      <c r="A9" s="6"/>
      <c r="B9" s="6"/>
      <c r="C9" s="6"/>
      <c r="D9" s="6"/>
      <c r="E9" s="6"/>
      <c r="F9" s="6"/>
      <c r="G9" s="6"/>
    </row>
    <row r="10" spans="1:7" ht="24.75" thickBot="1" x14ac:dyDescent="0.3">
      <c r="A10" s="73" t="s">
        <v>33</v>
      </c>
      <c r="B10" s="74" t="s">
        <v>15</v>
      </c>
      <c r="C10" s="75" t="s">
        <v>1</v>
      </c>
      <c r="D10" s="75" t="s">
        <v>23</v>
      </c>
      <c r="E10" s="75" t="s">
        <v>35</v>
      </c>
      <c r="F10" s="76" t="s">
        <v>2</v>
      </c>
      <c r="G10" s="77" t="s">
        <v>3</v>
      </c>
    </row>
    <row r="11" spans="1:7" x14ac:dyDescent="0.25">
      <c r="A11" s="19" t="s">
        <v>38</v>
      </c>
      <c r="B11" s="32"/>
      <c r="C11" s="5" t="str">
        <f>"Lump sum /per day"</f>
        <v>Lump sum /per day</v>
      </c>
      <c r="D11" s="36">
        <v>40</v>
      </c>
      <c r="E11" s="36"/>
      <c r="F11" s="44">
        <f>D11*E11</f>
        <v>0</v>
      </c>
      <c r="G11" s="25"/>
    </row>
    <row r="12" spans="1:7" x14ac:dyDescent="0.25">
      <c r="A12" s="19" t="s">
        <v>21</v>
      </c>
      <c r="B12" s="33"/>
      <c r="C12" s="5" t="str">
        <f t="shared" ref="C12:C18" si="0">"Lump sum /per day"</f>
        <v>Lump sum /per day</v>
      </c>
      <c r="D12" s="38">
        <v>35</v>
      </c>
      <c r="E12" s="38"/>
      <c r="F12" s="45">
        <f>D12*E12</f>
        <v>0</v>
      </c>
      <c r="G12" s="26"/>
    </row>
    <row r="13" spans="1:7" x14ac:dyDescent="0.25">
      <c r="A13" s="19" t="s">
        <v>21</v>
      </c>
      <c r="B13" s="34"/>
      <c r="C13" s="5" t="str">
        <f t="shared" si="0"/>
        <v>Lump sum /per day</v>
      </c>
      <c r="D13" s="39">
        <v>35</v>
      </c>
      <c r="E13" s="39"/>
      <c r="F13" s="45">
        <f>D13*E13</f>
        <v>0</v>
      </c>
      <c r="G13" s="16"/>
    </row>
    <row r="14" spans="1:7" ht="15.75" customHeight="1" x14ac:dyDescent="0.25">
      <c r="A14" s="19" t="s">
        <v>21</v>
      </c>
      <c r="B14" s="35"/>
      <c r="C14" s="5" t="str">
        <f t="shared" si="0"/>
        <v>Lump sum /per day</v>
      </c>
      <c r="D14" s="36">
        <v>35</v>
      </c>
      <c r="E14" s="36"/>
      <c r="F14" s="45">
        <f>D14*E14</f>
        <v>0</v>
      </c>
      <c r="G14" s="15"/>
    </row>
    <row r="15" spans="1:7" x14ac:dyDescent="0.25">
      <c r="A15" s="19" t="s">
        <v>21</v>
      </c>
      <c r="B15" s="20"/>
      <c r="C15" s="5" t="str">
        <f t="shared" si="0"/>
        <v>Lump sum /per day</v>
      </c>
      <c r="D15" s="39">
        <v>28</v>
      </c>
      <c r="E15" s="39"/>
      <c r="F15" s="45">
        <f t="shared" ref="F15:F18" si="1">D15*E15</f>
        <v>0</v>
      </c>
      <c r="G15" s="16"/>
    </row>
    <row r="16" spans="1:7" x14ac:dyDescent="0.25">
      <c r="A16" s="19" t="s">
        <v>21</v>
      </c>
      <c r="B16" s="20"/>
      <c r="C16" s="5" t="str">
        <f t="shared" si="0"/>
        <v>Lump sum /per day</v>
      </c>
      <c r="D16" s="40">
        <v>28</v>
      </c>
      <c r="E16" s="40"/>
      <c r="F16" s="45">
        <f>D16*E16</f>
        <v>0</v>
      </c>
      <c r="G16" s="14"/>
    </row>
    <row r="17" spans="1:7" x14ac:dyDescent="0.25">
      <c r="A17" s="19" t="s">
        <v>21</v>
      </c>
      <c r="B17" s="20"/>
      <c r="C17" s="5" t="str">
        <f t="shared" si="0"/>
        <v>Lump sum /per day</v>
      </c>
      <c r="D17" s="39">
        <v>20</v>
      </c>
      <c r="E17" s="39"/>
      <c r="F17" s="45">
        <f t="shared" si="1"/>
        <v>0</v>
      </c>
      <c r="G17" s="16"/>
    </row>
    <row r="18" spans="1:7" ht="15.75" hidden="1" thickBot="1" x14ac:dyDescent="0.3">
      <c r="A18" s="19" t="s">
        <v>21</v>
      </c>
      <c r="B18" s="20"/>
      <c r="C18" s="5" t="str">
        <f t="shared" si="0"/>
        <v>Lump sum /per day</v>
      </c>
      <c r="D18" s="40"/>
      <c r="E18" s="40"/>
      <c r="F18" s="37">
        <f t="shared" si="1"/>
        <v>0</v>
      </c>
      <c r="G18" s="17"/>
    </row>
    <row r="19" spans="1:7" ht="15.75" thickBot="1" x14ac:dyDescent="0.3">
      <c r="A19" s="89" t="s">
        <v>4</v>
      </c>
      <c r="B19" s="89"/>
      <c r="C19" s="89"/>
      <c r="D19" s="89"/>
      <c r="E19" s="89"/>
      <c r="F19" s="68">
        <f>SUM(F11:F18)</f>
        <v>0</v>
      </c>
      <c r="G19" s="67"/>
    </row>
    <row r="20" spans="1:7" ht="15.75" thickTop="1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90" t="s">
        <v>26</v>
      </c>
      <c r="B21" s="90"/>
      <c r="C21" s="90"/>
      <c r="D21" s="90"/>
      <c r="E21" s="90"/>
      <c r="F21" s="90"/>
      <c r="G21" s="90"/>
    </row>
    <row r="22" spans="1:7" ht="10.5" customHeight="1" thickBot="1" x14ac:dyDescent="0.3">
      <c r="A22" s="80"/>
      <c r="B22" s="80"/>
      <c r="C22" s="80"/>
      <c r="D22" s="80"/>
      <c r="E22" s="80"/>
      <c r="F22" s="80"/>
      <c r="G22" s="81"/>
    </row>
    <row r="23" spans="1:7" ht="24.75" customHeight="1" thickBot="1" x14ac:dyDescent="0.3">
      <c r="A23" s="73" t="s">
        <v>0</v>
      </c>
      <c r="B23" s="75" t="s">
        <v>24</v>
      </c>
      <c r="C23" s="75" t="s">
        <v>1</v>
      </c>
      <c r="D23" s="75" t="s">
        <v>23</v>
      </c>
      <c r="E23" s="75" t="s">
        <v>31</v>
      </c>
      <c r="F23" s="75" t="s">
        <v>34</v>
      </c>
      <c r="G23" s="78" t="s">
        <v>3</v>
      </c>
    </row>
    <row r="24" spans="1:7" ht="24.75" x14ac:dyDescent="0.25">
      <c r="A24" s="59" t="s">
        <v>5</v>
      </c>
      <c r="B24" s="18"/>
      <c r="C24" s="11" t="s">
        <v>16</v>
      </c>
      <c r="D24" s="43"/>
      <c r="E24" s="43"/>
      <c r="F24" s="44">
        <f t="shared" ref="F24:F29" si="2">D24*E24</f>
        <v>0</v>
      </c>
      <c r="G24" s="27"/>
    </row>
    <row r="25" spans="1:7" x14ac:dyDescent="0.25">
      <c r="A25" s="22" t="s">
        <v>6</v>
      </c>
      <c r="B25" s="16"/>
      <c r="C25" s="9" t="s">
        <v>36</v>
      </c>
      <c r="D25" s="33">
        <v>16</v>
      </c>
      <c r="E25" s="33"/>
      <c r="F25" s="45">
        <f t="shared" si="2"/>
        <v>0</v>
      </c>
      <c r="G25" s="28" t="s">
        <v>40</v>
      </c>
    </row>
    <row r="26" spans="1:7" x14ac:dyDescent="0.25">
      <c r="A26" s="12" t="s">
        <v>7</v>
      </c>
      <c r="B26" s="16"/>
      <c r="C26" s="9" t="s">
        <v>16</v>
      </c>
      <c r="D26" s="33">
        <v>49</v>
      </c>
      <c r="E26" s="33"/>
      <c r="F26" s="45">
        <f t="shared" si="2"/>
        <v>0</v>
      </c>
      <c r="G26" s="28" t="s">
        <v>41</v>
      </c>
    </row>
    <row r="27" spans="1:7" ht="26.25" customHeight="1" x14ac:dyDescent="0.25">
      <c r="A27" s="12" t="s">
        <v>22</v>
      </c>
      <c r="B27" s="16"/>
      <c r="C27" s="9" t="s">
        <v>16</v>
      </c>
      <c r="D27" s="41">
        <v>49</v>
      </c>
      <c r="E27" s="41"/>
      <c r="F27" s="45">
        <f t="shared" si="2"/>
        <v>0</v>
      </c>
      <c r="G27" s="28" t="s">
        <v>39</v>
      </c>
    </row>
    <row r="28" spans="1:7" x14ac:dyDescent="0.25">
      <c r="A28" s="23" t="s">
        <v>17</v>
      </c>
      <c r="B28" s="14"/>
      <c r="C28" s="9" t="s">
        <v>16</v>
      </c>
      <c r="D28" s="41"/>
      <c r="E28" s="41"/>
      <c r="F28" s="46">
        <f t="shared" si="2"/>
        <v>0</v>
      </c>
      <c r="G28" s="29"/>
    </row>
    <row r="29" spans="1:7" ht="15.75" thickBot="1" x14ac:dyDescent="0.3">
      <c r="A29" s="13" t="s">
        <v>8</v>
      </c>
      <c r="B29" s="17"/>
      <c r="C29" s="10" t="s">
        <v>16</v>
      </c>
      <c r="D29" s="42"/>
      <c r="E29" s="42"/>
      <c r="F29" s="47">
        <f t="shared" si="2"/>
        <v>0</v>
      </c>
      <c r="G29" s="30"/>
    </row>
    <row r="30" spans="1:7" ht="16.5" thickTop="1" thickBot="1" x14ac:dyDescent="0.3">
      <c r="A30" s="89" t="s">
        <v>4</v>
      </c>
      <c r="B30" s="89"/>
      <c r="C30" s="89"/>
      <c r="D30" s="89"/>
      <c r="E30" s="89"/>
      <c r="F30" s="68">
        <f>SUM(F24:F29)</f>
        <v>0</v>
      </c>
      <c r="G30" s="67"/>
    </row>
    <row r="31" spans="1:7" ht="15.75" thickTop="1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90" t="s">
        <v>27</v>
      </c>
      <c r="B32" s="90"/>
      <c r="C32" s="90"/>
      <c r="D32" s="90"/>
      <c r="E32" s="90"/>
      <c r="F32" s="90"/>
      <c r="G32" s="90"/>
    </row>
    <row r="33" spans="1:7" ht="11.25" customHeight="1" thickBot="1" x14ac:dyDescent="0.3">
      <c r="A33" s="82"/>
      <c r="B33" s="82"/>
      <c r="C33" s="82"/>
      <c r="D33" s="82"/>
      <c r="E33" s="82"/>
      <c r="F33" s="82"/>
      <c r="G33" s="82"/>
    </row>
    <row r="34" spans="1:7" ht="26.25" customHeight="1" thickBot="1" x14ac:dyDescent="0.3">
      <c r="A34" s="79" t="s">
        <v>0</v>
      </c>
      <c r="B34" s="73" t="s">
        <v>30</v>
      </c>
      <c r="C34" s="73" t="s">
        <v>1</v>
      </c>
      <c r="D34" s="73" t="s">
        <v>23</v>
      </c>
      <c r="E34" s="73" t="s">
        <v>31</v>
      </c>
      <c r="F34" s="73" t="s">
        <v>34</v>
      </c>
      <c r="G34" s="73" t="s">
        <v>3</v>
      </c>
    </row>
    <row r="35" spans="1:7" x14ac:dyDescent="0.25">
      <c r="A35" s="61" t="s">
        <v>9</v>
      </c>
      <c r="B35" s="62"/>
      <c r="C35" s="12" t="s">
        <v>16</v>
      </c>
      <c r="D35" s="48"/>
      <c r="E35" s="43"/>
      <c r="F35" s="49">
        <f t="shared" ref="F35:F39" si="3">E35*D35</f>
        <v>0</v>
      </c>
      <c r="G35" s="31"/>
    </row>
    <row r="36" spans="1:7" x14ac:dyDescent="0.25">
      <c r="A36" s="63" t="s">
        <v>10</v>
      </c>
      <c r="B36" s="22"/>
      <c r="C36" s="12" t="s">
        <v>16</v>
      </c>
      <c r="D36" s="33"/>
      <c r="E36" s="50"/>
      <c r="F36" s="45">
        <f t="shared" si="3"/>
        <v>0</v>
      </c>
      <c r="G36" s="28"/>
    </row>
    <row r="37" spans="1:7" x14ac:dyDescent="0.25">
      <c r="A37" s="63" t="s">
        <v>11</v>
      </c>
      <c r="B37" s="22"/>
      <c r="C37" s="12" t="s">
        <v>16</v>
      </c>
      <c r="D37" s="33"/>
      <c r="E37" s="50"/>
      <c r="F37" s="45">
        <f t="shared" si="3"/>
        <v>0</v>
      </c>
      <c r="G37" s="28"/>
    </row>
    <row r="38" spans="1:7" x14ac:dyDescent="0.25">
      <c r="A38" s="63" t="s">
        <v>19</v>
      </c>
      <c r="B38" s="22"/>
      <c r="C38" s="21" t="s">
        <v>16</v>
      </c>
      <c r="D38" s="41"/>
      <c r="E38" s="51"/>
      <c r="F38" s="46">
        <f t="shared" si="3"/>
        <v>0</v>
      </c>
      <c r="G38" s="29"/>
    </row>
    <row r="39" spans="1:7" ht="25.5" customHeight="1" thickBot="1" x14ac:dyDescent="0.3">
      <c r="A39" s="64" t="s">
        <v>18</v>
      </c>
      <c r="B39" s="65"/>
      <c r="C39" s="21" t="s">
        <v>16</v>
      </c>
      <c r="D39" s="52"/>
      <c r="E39" s="53"/>
      <c r="F39" s="54">
        <f t="shared" si="3"/>
        <v>0</v>
      </c>
      <c r="G39" s="30"/>
    </row>
    <row r="40" spans="1:7" ht="16.5" thickTop="1" thickBot="1" x14ac:dyDescent="0.3">
      <c r="A40" s="89" t="s">
        <v>4</v>
      </c>
      <c r="B40" s="89"/>
      <c r="C40" s="89"/>
      <c r="D40" s="89"/>
      <c r="E40" s="89"/>
      <c r="F40" s="69">
        <f>SUM(F35:F39)</f>
        <v>0</v>
      </c>
      <c r="G40" s="67"/>
    </row>
    <row r="41" spans="1:7" ht="15.75" thickTop="1" x14ac:dyDescent="0.25">
      <c r="A41" s="56"/>
      <c r="B41" s="56"/>
      <c r="C41" s="56"/>
      <c r="D41" s="56"/>
      <c r="E41" s="56"/>
      <c r="F41" s="56"/>
      <c r="G41" s="56"/>
    </row>
    <row r="42" spans="1:7" x14ac:dyDescent="0.25">
      <c r="A42" s="90" t="s">
        <v>29</v>
      </c>
      <c r="B42" s="90"/>
      <c r="C42" s="90"/>
      <c r="D42" s="90"/>
      <c r="E42" s="90"/>
      <c r="F42" s="90"/>
      <c r="G42" s="90"/>
    </row>
    <row r="43" spans="1:7" x14ac:dyDescent="0.25">
      <c r="A43" s="93" t="s">
        <v>32</v>
      </c>
      <c r="B43" s="93"/>
      <c r="C43" s="93"/>
      <c r="D43" s="93"/>
      <c r="E43" s="93"/>
      <c r="F43" s="70">
        <f>F19+F30+F40</f>
        <v>0</v>
      </c>
      <c r="G43" s="3"/>
    </row>
    <row r="44" spans="1:7" x14ac:dyDescent="0.25">
      <c r="A44" s="4" t="s">
        <v>20</v>
      </c>
      <c r="B44" s="7">
        <v>0</v>
      </c>
      <c r="C44" s="4"/>
      <c r="D44" s="4"/>
      <c r="E44" s="4"/>
      <c r="F44" s="71">
        <f>F43*B44</f>
        <v>0</v>
      </c>
      <c r="G44" s="4"/>
    </row>
    <row r="45" spans="1:7" x14ac:dyDescent="0.25">
      <c r="A45" s="8" t="s">
        <v>32</v>
      </c>
      <c r="B45" s="4"/>
      <c r="C45" s="4"/>
      <c r="D45" s="4"/>
      <c r="E45" s="4"/>
      <c r="F45" s="72">
        <f>SUM(F43:F44)</f>
        <v>0</v>
      </c>
      <c r="G45" s="4"/>
    </row>
    <row r="47" spans="1:7" ht="30.75" customHeight="1" x14ac:dyDescent="0.25">
      <c r="A47" s="60"/>
      <c r="D47" s="85"/>
      <c r="E47" s="85"/>
      <c r="F47" s="85"/>
      <c r="G47" s="85"/>
    </row>
    <row r="48" spans="1:7" ht="25.5" customHeight="1" x14ac:dyDescent="0.25">
      <c r="D48" s="86" t="str">
        <f>IF(A1="Price schedule","Full first and last name of authorized person","Full first and last name, function, OU")</f>
        <v>Full first and last name of authorized person</v>
      </c>
      <c r="E48" s="86"/>
      <c r="F48" s="86"/>
      <c r="G48" s="86"/>
    </row>
    <row r="50" spans="3:4" x14ac:dyDescent="0.25">
      <c r="C50" s="60"/>
    </row>
    <row r="51" spans="3:4" ht="15.75" customHeight="1" x14ac:dyDescent="0.25">
      <c r="C51" s="66"/>
      <c r="D51" s="60"/>
    </row>
  </sheetData>
  <sheetProtection formatRows="0" insertRows="0" deleteRows="0"/>
  <mergeCells count="15">
    <mergeCell ref="D47:G47"/>
    <mergeCell ref="D48:G48"/>
    <mergeCell ref="A1:F1"/>
    <mergeCell ref="A8:G8"/>
    <mergeCell ref="A19:E19"/>
    <mergeCell ref="A21:G21"/>
    <mergeCell ref="A32:G32"/>
    <mergeCell ref="D5:G5"/>
    <mergeCell ref="D3:G3"/>
    <mergeCell ref="D4:G4"/>
    <mergeCell ref="A30:E30"/>
    <mergeCell ref="A43:E43"/>
    <mergeCell ref="A40:E40"/>
    <mergeCell ref="A42:G42"/>
    <mergeCell ref="D6:G6"/>
  </mergeCells>
  <phoneticPr fontId="12" type="noConversion"/>
  <conditionalFormatting sqref="D47:G47">
    <cfRule type="expression" dxfId="1" priority="2">
      <formula>$A$1="Price schedule"</formula>
    </cfRule>
  </conditionalFormatting>
  <conditionalFormatting sqref="D47:G48">
    <cfRule type="expression" dxfId="0" priority="1">
      <formula>$A$1="Price schedule"</formula>
    </cfRule>
  </conditionalFormatting>
  <dataValidations count="5">
    <dataValidation type="list" allowBlank="1" showInputMessage="1" showErrorMessage="1" sqref="C35:C39 C24:C29" xr:uid="{00000000-0002-0000-0000-000000000000}">
      <formula1>"please choose, lump sum / amount, against evidence, not applicable"</formula1>
    </dataValidation>
    <dataValidation type="list" allowBlank="1" showInputMessage="1" showErrorMessage="1" sqref="A1" xr:uid="{00000000-0002-0000-0000-000001000000}">
      <formula1>"Price schedule, Estimation of the anticipated Contract Amount"</formula1>
    </dataValidation>
    <dataValidation type="custom" allowBlank="1" showInputMessage="1" showErrorMessage="1" sqref="C11:C18 F43:F45 F10:F19 F35:F40 F24:F30" xr:uid="{00000000-0002-0000-0000-000002000000}">
      <formula1>"'"</formula1>
    </dataValidation>
    <dataValidation type="list" allowBlank="1" showInputMessage="1" showErrorMessage="1" sqref="A11:A18" xr:uid="{00000000-0002-0000-0000-000003000000}">
      <formula1>"Team Leader, Expert"</formula1>
    </dataValidation>
    <dataValidation type="list" allowBlank="1" showInputMessage="1" showErrorMessage="1" sqref="A2" xr:uid="{B8139F17-894A-42CE-8444-8F2ED76FB3D2}">
      <formula1>"Tender number:, Contract number:"</formula1>
    </dataValidation>
  </dataValidations>
  <pageMargins left="0.7" right="0.7" top="0.75" bottom="0.75" header="0.3" footer="0.3"/>
  <pageSetup paperSize="9" orientation="landscape" r:id="rId1"/>
  <ignoredErrors>
    <ignoredError sqref="F10:F18 C11:C18 F26:F29 F35:F39 F24:F25" listDataValidation="1"/>
  </ignoredErrors>
  <drawing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Company-Service Contract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Khurtsilava</dc:creator>
  <cp:lastModifiedBy>Kiknadze, Ana GIZ GE</cp:lastModifiedBy>
  <cp:lastPrinted>2023-02-21T10:51:19Z</cp:lastPrinted>
  <dcterms:created xsi:type="dcterms:W3CDTF">2015-06-05T18:17:20Z</dcterms:created>
  <dcterms:modified xsi:type="dcterms:W3CDTF">2024-02-07T13:57:16Z</dcterms:modified>
</cp:coreProperties>
</file>