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ნბ ალექსეევკის და ნბ სამტრედიის რკინიგზის შპალების შეცვლის ტენდერი\"/>
    </mc:Choice>
  </mc:AlternateContent>
  <bookViews>
    <workbookView xWindow="0" yWindow="0" windowWidth="19032" windowHeight="871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'1-1'!$A$9:$M$24</definedName>
    <definedName name="_xlnm.Print_Area" localSheetId="0">'1-1'!$A$1:$M$36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04" l="1"/>
  <c r="M20" i="104" s="1"/>
  <c r="M19" i="104"/>
  <c r="J18" i="104"/>
  <c r="M18" i="104" s="1"/>
  <c r="H17" i="104"/>
  <c r="M17" i="104" s="1"/>
  <c r="H24" i="104" l="1"/>
  <c r="M24" i="104" s="1"/>
  <c r="M23" i="104"/>
  <c r="J22" i="104"/>
  <c r="M22" i="104" s="1"/>
  <c r="H12" i="104" l="1"/>
  <c r="M12" i="104" s="1"/>
  <c r="H15" i="104" l="1"/>
  <c r="M15" i="104" s="1"/>
  <c r="M14" i="104"/>
  <c r="J13" i="104"/>
  <c r="M13" i="104" s="1"/>
  <c r="L25" i="104" l="1"/>
  <c r="J25" i="104" l="1"/>
  <c r="M25" i="104" l="1"/>
  <c r="H25" i="104"/>
  <c r="M26" i="104" s="1"/>
  <c r="M27" i="104" l="1"/>
  <c r="M28" i="104" s="1"/>
  <c r="M29" i="104" s="1"/>
  <c r="M30" i="104" l="1"/>
  <c r="M31" i="104" l="1"/>
  <c r="M32" i="104" l="1"/>
  <c r="M33" i="104" s="1"/>
</calcChain>
</file>

<file path=xl/sharedStrings.xml><?xml version="1.0" encoding="utf-8"?>
<sst xmlns="http://schemas.openxmlformats.org/spreadsheetml/2006/main" count="124" uniqueCount="68">
  <si>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</si>
  <si>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</si>
  <si>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</si>
  <si>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</si>
  <si>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</si>
  <si>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</si>
  <si>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</si>
  <si>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</si>
  <si>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</si>
  <si>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</si>
  <si>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</si>
  <si>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</si>
  <si>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</si>
  <si>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</si>
  <si>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</si>
  <si>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</si>
  <si>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</si>
  <si>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</si>
  <si>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</si>
  <si>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</si>
  <si>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</si>
  <si>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</si>
  <si>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</si>
  <si>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</si>
  <si>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</si>
  <si>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</si>
  <si>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</si>
  <si>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</si>
  <si>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</si>
  <si>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</si>
  <si>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</si>
  <si>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</si>
  <si>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</si>
  <si>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</si>
  <si>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</si>
  <si>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</si>
  <si>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</si>
  <si>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</si>
  <si>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</si>
  <si>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</si>
  <si>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</si>
  <si>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</si>
  <si>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</si>
  <si>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</si>
  <si>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</si>
  <si>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</si>
  <si>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</si>
  <si>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</si>
  <si>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</si>
  <si>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</si>
  <si>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</si>
  <si>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</si>
  <si>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</si>
  <si>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</si>
  <si>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</si>
  <si>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</si>
  <si>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</si>
  <si>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</si>
  <si>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</si>
  <si>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</si>
  <si>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ც</t>
  </si>
  <si>
    <t>ალექსეევკის და სამტრედიის რკინიგზის სარემონტო სამუშაოები</t>
  </si>
  <si>
    <t>1ა ტიპის ხის გაჟღენთილი შპალი (ახალი)</t>
  </si>
  <si>
    <t>ალექსეევკის დასახლებაში ერთეული შპალის შეცლის სამუშაოები</t>
  </si>
  <si>
    <t>სამტრედიაში ერთეული შპალის შეცლის სამუშაოები</t>
  </si>
  <si>
    <t>ნარჩენი შპალების გატანა ტერიტორიიდან</t>
  </si>
  <si>
    <t>30.03.2024</t>
  </si>
  <si>
    <t>20 კალენდარული დღე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</si>
</sst>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101" fillId="28" borderId="23" xfId="523" applyFont="1" applyFill="1" applyBorder="1" applyAlignment="1">
      <alignment horizontal="center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5"/>
  <sheetViews>
    <sheetView tabSelected="1" view="pageBreakPreview" zoomScale="80" zoomScaleNormal="80" zoomScaleSheetLayoutView="80" workbookViewId="0">
      <selection activeCell="K28" sqref="K28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4" t="s">
        <v>61</v>
      </c>
      <c r="B1" s="154"/>
      <c r="C1" s="154"/>
      <c r="E1" s="155"/>
      <c r="F1" s="155"/>
      <c r="G1" s="155"/>
      <c r="H1" s="155"/>
      <c r="I1" s="155"/>
      <c r="J1" s="155"/>
      <c r="K1" s="155"/>
      <c r="L1" s="155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56"/>
      <c r="B3" s="156"/>
      <c r="C3" s="156"/>
      <c r="D3" s="118"/>
      <c r="E3" s="157"/>
      <c r="F3" s="157"/>
      <c r="G3" s="157"/>
      <c r="H3" s="157"/>
      <c r="I3" s="157"/>
      <c r="J3" s="157"/>
      <c r="K3" s="157"/>
      <c r="L3" s="157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56"/>
      <c r="B5" s="156"/>
      <c r="C5" s="156"/>
      <c r="D5" s="122"/>
      <c r="E5" s="157"/>
      <c r="F5" s="157"/>
      <c r="G5" s="157"/>
      <c r="H5" s="157"/>
      <c r="I5" s="157"/>
      <c r="J5" s="157"/>
      <c r="K5" s="157"/>
      <c r="L5" s="157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8" t="s">
        <v>1</v>
      </c>
      <c r="B7" s="150" t="s">
        <v>43</v>
      </c>
      <c r="C7" s="152" t="s">
        <v>45</v>
      </c>
      <c r="D7" s="146" t="s">
        <v>0</v>
      </c>
      <c r="E7" s="142" t="s">
        <v>35</v>
      </c>
      <c r="F7" s="146" t="s">
        <v>36</v>
      </c>
      <c r="G7" s="146" t="s">
        <v>37</v>
      </c>
      <c r="H7" s="146"/>
      <c r="I7" s="146" t="s">
        <v>38</v>
      </c>
      <c r="J7" s="146"/>
      <c r="K7" s="146" t="s">
        <v>39</v>
      </c>
      <c r="L7" s="146"/>
      <c r="M7" s="144" t="s">
        <v>40</v>
      </c>
    </row>
    <row r="8" spans="1:16" s="19" customFormat="1" ht="30" customHeight="1">
      <c r="A8" s="149"/>
      <c r="B8" s="151"/>
      <c r="C8" s="153"/>
      <c r="D8" s="147"/>
      <c r="E8" s="143"/>
      <c r="F8" s="147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45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50.4">
      <c r="A10" s="80"/>
      <c r="B10" s="106"/>
      <c r="C10" s="141" t="s">
        <v>61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34.950000000000003" customHeight="1">
      <c r="A11" s="31">
        <v>4</v>
      </c>
      <c r="B11" s="88" t="s">
        <v>51</v>
      </c>
      <c r="C11" s="128" t="s">
        <v>63</v>
      </c>
      <c r="D11" s="26" t="s">
        <v>60</v>
      </c>
      <c r="E11" s="98"/>
      <c r="F11" s="130">
        <v>200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ht="18" customHeight="1">
      <c r="A12" s="31"/>
      <c r="B12" s="125"/>
      <c r="C12" s="133" t="s">
        <v>62</v>
      </c>
      <c r="D12" s="26" t="s">
        <v>60</v>
      </c>
      <c r="E12" s="126"/>
      <c r="F12" s="126">
        <v>200</v>
      </c>
      <c r="G12" s="126">
        <v>0</v>
      </c>
      <c r="H12" s="126">
        <f>G12*F12</f>
        <v>0</v>
      </c>
      <c r="I12" s="126"/>
      <c r="J12" s="126"/>
      <c r="K12" s="126"/>
      <c r="L12" s="126"/>
      <c r="M12" s="127">
        <f t="shared" ref="M12" si="0">L12+J12+H12</f>
        <v>0</v>
      </c>
      <c r="N12" s="84"/>
      <c r="O12" s="114">
        <v>6</v>
      </c>
    </row>
    <row r="13" spans="1:16" ht="18" customHeight="1">
      <c r="A13" s="31"/>
      <c r="B13" s="125"/>
      <c r="C13" s="133" t="s">
        <v>53</v>
      </c>
      <c r="D13" s="7" t="s">
        <v>60</v>
      </c>
      <c r="E13" s="126"/>
      <c r="F13" s="126">
        <v>200</v>
      </c>
      <c r="G13" s="126"/>
      <c r="H13" s="126"/>
      <c r="I13" s="126">
        <v>0</v>
      </c>
      <c r="J13" s="126">
        <f t="shared" ref="J13" si="1">I13*F13</f>
        <v>0</v>
      </c>
      <c r="K13" s="126"/>
      <c r="L13" s="126"/>
      <c r="M13" s="127">
        <f t="shared" ref="M13:M15" si="2">L13+J13+H13</f>
        <v>0</v>
      </c>
      <c r="N13" s="84"/>
      <c r="O13" s="114">
        <v>6</v>
      </c>
    </row>
    <row r="14" spans="1:16" s="13" customFormat="1" ht="18" customHeight="1">
      <c r="A14" s="31"/>
      <c r="B14" s="89"/>
      <c r="C14" s="133" t="s">
        <v>52</v>
      </c>
      <c r="D14" s="115" t="s">
        <v>2</v>
      </c>
      <c r="E14" s="131"/>
      <c r="F14" s="132">
        <v>1</v>
      </c>
      <c r="G14" s="126"/>
      <c r="H14" s="126"/>
      <c r="I14" s="126"/>
      <c r="J14" s="126"/>
      <c r="K14" s="126"/>
      <c r="L14" s="126">
        <v>0</v>
      </c>
      <c r="M14" s="127">
        <f t="shared" si="2"/>
        <v>0</v>
      </c>
      <c r="N14" s="51"/>
      <c r="O14" s="116"/>
    </row>
    <row r="15" spans="1:16" s="13" customFormat="1" ht="18" customHeight="1">
      <c r="A15" s="117"/>
      <c r="B15" s="107"/>
      <c r="C15" s="133" t="s">
        <v>44</v>
      </c>
      <c r="D15" s="115" t="s">
        <v>2</v>
      </c>
      <c r="E15" s="131"/>
      <c r="F15" s="132">
        <v>1</v>
      </c>
      <c r="G15" s="126">
        <v>0</v>
      </c>
      <c r="H15" s="126">
        <f t="shared" ref="H15" si="3">G15*F15</f>
        <v>0</v>
      </c>
      <c r="I15" s="126"/>
      <c r="J15" s="126"/>
      <c r="K15" s="126"/>
      <c r="L15" s="126"/>
      <c r="M15" s="127">
        <f t="shared" si="2"/>
        <v>0</v>
      </c>
      <c r="N15" s="51"/>
      <c r="O15" s="116"/>
    </row>
    <row r="16" spans="1:16" ht="34.950000000000003" customHeight="1">
      <c r="A16" s="31">
        <v>4</v>
      </c>
      <c r="B16" s="88" t="s">
        <v>51</v>
      </c>
      <c r="C16" s="128" t="s">
        <v>64</v>
      </c>
      <c r="D16" s="26" t="s">
        <v>60</v>
      </c>
      <c r="E16" s="98"/>
      <c r="F16" s="130">
        <v>50</v>
      </c>
      <c r="G16" s="126"/>
      <c r="H16" s="126"/>
      <c r="I16" s="126"/>
      <c r="J16" s="126"/>
      <c r="K16" s="126"/>
      <c r="L16" s="126"/>
      <c r="M16" s="127"/>
      <c r="N16" s="84"/>
      <c r="O16" s="113"/>
    </row>
    <row r="17" spans="1:16" ht="18" customHeight="1">
      <c r="A17" s="31"/>
      <c r="B17" s="125"/>
      <c r="C17" s="133" t="s">
        <v>62</v>
      </c>
      <c r="D17" s="26" t="s">
        <v>60</v>
      </c>
      <c r="E17" s="126"/>
      <c r="F17" s="126">
        <v>50</v>
      </c>
      <c r="G17" s="126">
        <v>0</v>
      </c>
      <c r="H17" s="126">
        <f>G17*F17</f>
        <v>0</v>
      </c>
      <c r="I17" s="126"/>
      <c r="J17" s="126"/>
      <c r="K17" s="126"/>
      <c r="L17" s="126"/>
      <c r="M17" s="127">
        <f t="shared" ref="M17:M20" si="4">L17+J17+H17</f>
        <v>0</v>
      </c>
      <c r="N17" s="84"/>
      <c r="O17" s="114">
        <v>6</v>
      </c>
    </row>
    <row r="18" spans="1:16" ht="18" customHeight="1">
      <c r="A18" s="31"/>
      <c r="B18" s="125"/>
      <c r="C18" s="133" t="s">
        <v>53</v>
      </c>
      <c r="D18" s="7" t="s">
        <v>60</v>
      </c>
      <c r="E18" s="126"/>
      <c r="F18" s="126">
        <v>50</v>
      </c>
      <c r="G18" s="126"/>
      <c r="H18" s="126"/>
      <c r="I18" s="126">
        <v>0</v>
      </c>
      <c r="J18" s="126">
        <f t="shared" ref="J18" si="5">I18*F18</f>
        <v>0</v>
      </c>
      <c r="K18" s="126"/>
      <c r="L18" s="126"/>
      <c r="M18" s="127">
        <f t="shared" si="4"/>
        <v>0</v>
      </c>
      <c r="N18" s="84"/>
      <c r="O18" s="114">
        <v>6</v>
      </c>
    </row>
    <row r="19" spans="1:16" s="13" customFormat="1" ht="18" customHeight="1">
      <c r="A19" s="31"/>
      <c r="B19" s="89"/>
      <c r="C19" s="133" t="s">
        <v>52</v>
      </c>
      <c r="D19" s="115" t="s">
        <v>2</v>
      </c>
      <c r="E19" s="131"/>
      <c r="F19" s="132">
        <v>1</v>
      </c>
      <c r="G19" s="126"/>
      <c r="H19" s="126"/>
      <c r="I19" s="126"/>
      <c r="J19" s="126"/>
      <c r="K19" s="126"/>
      <c r="L19" s="126">
        <v>0</v>
      </c>
      <c r="M19" s="127">
        <f t="shared" si="4"/>
        <v>0</v>
      </c>
      <c r="N19" s="51"/>
      <c r="O19" s="116"/>
    </row>
    <row r="20" spans="1:16" s="13" customFormat="1" ht="18" customHeight="1">
      <c r="A20" s="117"/>
      <c r="B20" s="107"/>
      <c r="C20" s="133" t="s">
        <v>44</v>
      </c>
      <c r="D20" s="115" t="s">
        <v>2</v>
      </c>
      <c r="E20" s="131"/>
      <c r="F20" s="132">
        <v>1</v>
      </c>
      <c r="G20" s="126">
        <v>0</v>
      </c>
      <c r="H20" s="126">
        <f t="shared" ref="H20" si="6">G20*F20</f>
        <v>0</v>
      </c>
      <c r="I20" s="126"/>
      <c r="J20" s="126"/>
      <c r="K20" s="126"/>
      <c r="L20" s="126"/>
      <c r="M20" s="127">
        <f t="shared" si="4"/>
        <v>0</v>
      </c>
      <c r="N20" s="51"/>
      <c r="O20" s="116"/>
    </row>
    <row r="21" spans="1:16" ht="34.950000000000003" customHeight="1">
      <c r="A21" s="31">
        <v>5</v>
      </c>
      <c r="B21" s="88" t="s">
        <v>51</v>
      </c>
      <c r="C21" s="128" t="s">
        <v>65</v>
      </c>
      <c r="D21" s="26" t="s">
        <v>60</v>
      </c>
      <c r="E21" s="98"/>
      <c r="F21" s="130">
        <v>250</v>
      </c>
      <c r="G21" s="126"/>
      <c r="H21" s="126"/>
      <c r="I21" s="126"/>
      <c r="J21" s="126"/>
      <c r="K21" s="126"/>
      <c r="L21" s="126"/>
      <c r="M21" s="127"/>
      <c r="N21" s="84"/>
      <c r="O21" s="113"/>
    </row>
    <row r="22" spans="1:16" ht="18" customHeight="1">
      <c r="A22" s="31"/>
      <c r="B22" s="125"/>
      <c r="C22" s="133" t="s">
        <v>53</v>
      </c>
      <c r="D22" s="7" t="s">
        <v>60</v>
      </c>
      <c r="E22" s="126"/>
      <c r="F22" s="126">
        <v>250</v>
      </c>
      <c r="G22" s="126"/>
      <c r="H22" s="126"/>
      <c r="I22" s="126">
        <v>0</v>
      </c>
      <c r="J22" s="126">
        <f t="shared" ref="J22" si="7">I22*F22</f>
        <v>0</v>
      </c>
      <c r="K22" s="126"/>
      <c r="L22" s="126"/>
      <c r="M22" s="127">
        <f t="shared" ref="M22:M24" si="8">L22+J22+H22</f>
        <v>0</v>
      </c>
      <c r="N22" s="84"/>
      <c r="O22" s="114">
        <v>6</v>
      </c>
    </row>
    <row r="23" spans="1:16" s="13" customFormat="1" ht="18" customHeight="1">
      <c r="A23" s="31"/>
      <c r="B23" s="89"/>
      <c r="C23" s="133" t="s">
        <v>52</v>
      </c>
      <c r="D23" s="115" t="s">
        <v>2</v>
      </c>
      <c r="E23" s="131"/>
      <c r="F23" s="132">
        <v>1</v>
      </c>
      <c r="G23" s="126"/>
      <c r="H23" s="126"/>
      <c r="I23" s="126"/>
      <c r="J23" s="126"/>
      <c r="K23" s="126"/>
      <c r="L23" s="126">
        <v>0</v>
      </c>
      <c r="M23" s="127">
        <f t="shared" si="8"/>
        <v>0</v>
      </c>
      <c r="N23" s="51"/>
      <c r="O23" s="116"/>
    </row>
    <row r="24" spans="1:16" s="13" customFormat="1" ht="18" customHeight="1">
      <c r="A24" s="117"/>
      <c r="B24" s="107"/>
      <c r="C24" s="133" t="s">
        <v>44</v>
      </c>
      <c r="D24" s="115" t="s">
        <v>2</v>
      </c>
      <c r="E24" s="131"/>
      <c r="F24" s="132">
        <v>1</v>
      </c>
      <c r="G24" s="126">
        <v>0</v>
      </c>
      <c r="H24" s="126">
        <f t="shared" ref="H24" si="9">G24*F24</f>
        <v>0</v>
      </c>
      <c r="I24" s="126"/>
      <c r="J24" s="126"/>
      <c r="K24" s="126"/>
      <c r="L24" s="126"/>
      <c r="M24" s="127">
        <f t="shared" si="8"/>
        <v>0</v>
      </c>
      <c r="N24" s="51"/>
      <c r="O24" s="116"/>
    </row>
    <row r="25" spans="1:16" s="2" customFormat="1" ht="18" customHeight="1">
      <c r="A25" s="99"/>
      <c r="B25" s="108"/>
      <c r="C25" s="135" t="s">
        <v>46</v>
      </c>
      <c r="D25" s="100"/>
      <c r="E25" s="101"/>
      <c r="F25" s="101"/>
      <c r="G25" s="101"/>
      <c r="H25" s="102">
        <f>SUM(H11:H24)</f>
        <v>0</v>
      </c>
      <c r="I25" s="102"/>
      <c r="J25" s="102">
        <f>SUM(J11:J24)</f>
        <v>0</v>
      </c>
      <c r="K25" s="102"/>
      <c r="L25" s="102">
        <f>SUM(L11:L24)</f>
        <v>0</v>
      </c>
      <c r="M25" s="102">
        <f>SUM(M11:M24)</f>
        <v>0</v>
      </c>
      <c r="N25" s="48"/>
      <c r="O25" s="3"/>
      <c r="P25" s="1"/>
    </row>
    <row r="26" spans="1:16" s="10" customFormat="1" ht="36" customHeight="1">
      <c r="A26" s="31"/>
      <c r="B26" s="89"/>
      <c r="C26" s="133" t="s">
        <v>47</v>
      </c>
      <c r="D26" s="14">
        <v>0</v>
      </c>
      <c r="E26" s="40"/>
      <c r="F26" s="76"/>
      <c r="G26" s="40"/>
      <c r="H26" s="77"/>
      <c r="I26" s="77"/>
      <c r="J26" s="77"/>
      <c r="K26" s="77"/>
      <c r="L26" s="77"/>
      <c r="M26" s="78">
        <f>H25*D26</f>
        <v>0</v>
      </c>
      <c r="N26" s="49"/>
    </row>
    <row r="27" spans="1:16" s="11" customFormat="1" ht="18" customHeight="1">
      <c r="A27" s="31"/>
      <c r="B27" s="89"/>
      <c r="C27" s="128" t="s">
        <v>46</v>
      </c>
      <c r="D27" s="26"/>
      <c r="E27" s="40"/>
      <c r="F27" s="38"/>
      <c r="G27" s="38"/>
      <c r="H27" s="83"/>
      <c r="I27" s="83"/>
      <c r="J27" s="83"/>
      <c r="K27" s="83"/>
      <c r="L27" s="83"/>
      <c r="M27" s="78">
        <f>SUM(M25:M26)</f>
        <v>0</v>
      </c>
      <c r="N27" s="47"/>
    </row>
    <row r="28" spans="1:16" s="10" customFormat="1" ht="36" customHeight="1">
      <c r="A28" s="31"/>
      <c r="B28" s="89"/>
      <c r="C28" s="133" t="s">
        <v>48</v>
      </c>
      <c r="D28" s="14">
        <v>0</v>
      </c>
      <c r="E28" s="40"/>
      <c r="F28" s="76"/>
      <c r="G28" s="40"/>
      <c r="H28" s="77"/>
      <c r="I28" s="77"/>
      <c r="J28" s="77"/>
      <c r="K28" s="77"/>
      <c r="L28" s="77"/>
      <c r="M28" s="78">
        <f>M27*D28</f>
        <v>0</v>
      </c>
      <c r="N28" s="49"/>
    </row>
    <row r="29" spans="1:16" s="11" customFormat="1" ht="18" customHeight="1">
      <c r="A29" s="31"/>
      <c r="B29" s="89"/>
      <c r="C29" s="128" t="s">
        <v>46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18" customHeight="1">
      <c r="A30" s="31"/>
      <c r="B30" s="89"/>
      <c r="C30" s="133" t="s">
        <v>49</v>
      </c>
      <c r="D30" s="14">
        <v>0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7"/>
    </row>
    <row r="31" spans="1:16" s="29" customFormat="1" ht="21" customHeight="1" thickBot="1">
      <c r="A31" s="103"/>
      <c r="B31" s="109"/>
      <c r="C31" s="136" t="s">
        <v>50</v>
      </c>
      <c r="D31" s="93"/>
      <c r="E31" s="95"/>
      <c r="F31" s="95"/>
      <c r="G31" s="94"/>
      <c r="H31" s="96"/>
      <c r="I31" s="96"/>
      <c r="J31" s="96"/>
      <c r="K31" s="96"/>
      <c r="L31" s="96"/>
      <c r="M31" s="97">
        <f>SUM(M29:M30)</f>
        <v>0</v>
      </c>
      <c r="N31" s="50"/>
    </row>
    <row r="32" spans="1:16" s="10" customFormat="1" ht="18" customHeight="1">
      <c r="A32" s="31"/>
      <c r="B32" s="89"/>
      <c r="C32" s="133" t="s">
        <v>34</v>
      </c>
      <c r="D32" s="14">
        <v>0.18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3"/>
      <c r="B33" s="109"/>
      <c r="C33" s="136" t="s">
        <v>50</v>
      </c>
      <c r="D33" s="93"/>
      <c r="E33" s="95"/>
      <c r="F33" s="95"/>
      <c r="G33" s="94"/>
      <c r="H33" s="96"/>
      <c r="I33" s="96"/>
      <c r="J33" s="96"/>
      <c r="K33" s="96"/>
      <c r="L33" s="96"/>
      <c r="M33" s="97">
        <f>M32+M31</f>
        <v>0</v>
      </c>
      <c r="N33" s="50"/>
    </row>
    <row r="34" spans="1:14">
      <c r="A34" s="23"/>
      <c r="B34" s="110"/>
      <c r="D34" s="18"/>
      <c r="E34" s="9"/>
      <c r="F34" s="8"/>
      <c r="G34" s="8"/>
      <c r="H34" s="8"/>
      <c r="I34" s="82"/>
      <c r="J34" s="8"/>
      <c r="K34" s="82"/>
      <c r="L34" s="8"/>
      <c r="M34" s="9"/>
      <c r="N34" s="84"/>
    </row>
    <row r="35" spans="1:14">
      <c r="A35" s="23"/>
      <c r="B35" s="110"/>
      <c r="D35" s="18"/>
      <c r="E35" s="9"/>
      <c r="F35" s="8"/>
      <c r="G35" s="8"/>
      <c r="H35" s="8"/>
      <c r="I35" s="82"/>
      <c r="J35" s="85"/>
      <c r="K35" s="82"/>
      <c r="L35" s="8"/>
      <c r="M35" s="34"/>
      <c r="N35" s="84"/>
    </row>
    <row r="36" spans="1:14" s="6" customFormat="1" ht="18" customHeight="1">
      <c r="A36" s="4"/>
      <c r="B36" s="91"/>
      <c r="C36" s="15"/>
      <c r="E36" s="74"/>
      <c r="F36" s="74"/>
      <c r="G36" s="57"/>
      <c r="H36" s="57"/>
      <c r="I36" s="57"/>
      <c r="J36" s="74"/>
      <c r="K36" s="74"/>
      <c r="L36" s="74"/>
      <c r="M36" s="75"/>
    </row>
    <row r="37" spans="1:14">
      <c r="A37" s="23"/>
      <c r="B37" s="110"/>
      <c r="D37" s="18"/>
      <c r="E37" s="9"/>
      <c r="F37" s="8"/>
      <c r="G37" s="8"/>
      <c r="H37" s="8"/>
      <c r="I37" s="82"/>
      <c r="J37" s="8"/>
      <c r="K37" s="82"/>
      <c r="L37" s="8"/>
      <c r="M37" s="87"/>
      <c r="N37" s="84"/>
    </row>
    <row r="38" spans="1:14">
      <c r="A38" s="23"/>
      <c r="B38" s="110"/>
      <c r="D38" s="18"/>
      <c r="E38" s="9"/>
      <c r="F38" s="8"/>
      <c r="G38" s="8"/>
      <c r="H38" s="8"/>
      <c r="I38" s="82"/>
      <c r="J38" s="8"/>
      <c r="K38" s="82"/>
      <c r="L38" s="8"/>
      <c r="M38" s="87"/>
      <c r="N38" s="84"/>
    </row>
    <row r="39" spans="1:14">
      <c r="E39" s="9"/>
      <c r="F39" s="8"/>
      <c r="G39" s="8"/>
      <c r="H39" s="8"/>
      <c r="I39" s="82"/>
      <c r="J39" s="86"/>
      <c r="K39" s="82"/>
      <c r="L39" s="8"/>
      <c r="M39" s="79"/>
    </row>
    <row r="40" spans="1:14">
      <c r="E40" s="9"/>
      <c r="F40" s="8"/>
      <c r="G40" s="8"/>
      <c r="H40" s="8"/>
      <c r="I40" s="82"/>
      <c r="J40" s="8"/>
      <c r="K40" s="82"/>
      <c r="L40" s="8"/>
      <c r="M40" s="9"/>
    </row>
    <row r="41" spans="1:14">
      <c r="E41" s="9"/>
      <c r="F41" s="8"/>
      <c r="G41" s="8"/>
      <c r="H41" s="8"/>
      <c r="I41" s="82"/>
      <c r="J41" s="8"/>
      <c r="K41" s="82"/>
      <c r="L41" s="8"/>
      <c r="M41" s="79"/>
    </row>
    <row r="42" spans="1:14">
      <c r="E42" s="9"/>
      <c r="F42" s="8"/>
      <c r="G42" s="8"/>
      <c r="H42" s="8"/>
      <c r="I42" s="82"/>
      <c r="J42" s="8"/>
      <c r="K42" s="82"/>
      <c r="L42" s="8"/>
    </row>
    <row r="43" spans="1:14">
      <c r="E43" s="9"/>
      <c r="F43" s="8"/>
      <c r="G43" s="8"/>
      <c r="H43" s="8"/>
      <c r="I43" s="82"/>
      <c r="J43" s="8"/>
      <c r="K43" s="82"/>
      <c r="L43" s="8"/>
      <c r="M43" s="68"/>
    </row>
    <row r="44" spans="1:14">
      <c r="E44" s="9"/>
      <c r="F44" s="8"/>
      <c r="G44" s="8"/>
      <c r="H44" s="8"/>
      <c r="I44" s="82"/>
      <c r="J44" s="8"/>
      <c r="K44" s="82"/>
      <c r="L44" s="8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</row>
    <row r="47" spans="1:14">
      <c r="E47" s="9"/>
      <c r="F47" s="8"/>
      <c r="G47" s="8"/>
      <c r="H47" s="8"/>
      <c r="I47" s="82"/>
      <c r="J47" s="8"/>
      <c r="K47" s="82"/>
      <c r="L47" s="8"/>
      <c r="N47" s="18"/>
    </row>
    <row r="48" spans="1:14">
      <c r="E48" s="9"/>
      <c r="F48" s="8"/>
      <c r="G48" s="8"/>
      <c r="H48" s="8"/>
      <c r="I48" s="82"/>
      <c r="J48" s="8"/>
      <c r="K48" s="82"/>
      <c r="L48" s="8"/>
      <c r="N48" s="18"/>
    </row>
    <row r="49" spans="1:14">
      <c r="E49" s="9"/>
      <c r="F49" s="8"/>
      <c r="G49" s="8"/>
      <c r="H49" s="8"/>
      <c r="I49" s="82"/>
      <c r="J49" s="8"/>
      <c r="K49" s="82"/>
      <c r="L49" s="8"/>
      <c r="N49" s="1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 ht="13.8">
      <c r="A52" s="18"/>
      <c r="B52" s="90"/>
      <c r="C52" s="18"/>
      <c r="D52" s="18"/>
      <c r="E52" s="9"/>
      <c r="F52" s="8"/>
      <c r="G52" s="8"/>
      <c r="H52" s="8"/>
      <c r="I52" s="82"/>
      <c r="J52" s="8"/>
      <c r="K52" s="82"/>
      <c r="L52" s="8"/>
      <c r="N52" s="18"/>
    </row>
    <row r="53" spans="1:14" ht="13.8">
      <c r="A53" s="18"/>
      <c r="B53" s="90"/>
      <c r="C53" s="18"/>
      <c r="D53" s="18"/>
      <c r="E53" s="9"/>
      <c r="F53" s="8"/>
      <c r="G53" s="8"/>
      <c r="H53" s="8"/>
      <c r="I53" s="82"/>
      <c r="J53" s="8"/>
      <c r="K53" s="82"/>
      <c r="L53" s="8"/>
      <c r="N53" s="18"/>
    </row>
    <row r="54" spans="1:14" ht="13.8">
      <c r="A54" s="18"/>
      <c r="B54" s="90"/>
      <c r="C54" s="18"/>
      <c r="D54" s="18"/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0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0"/>
      <c r="C56" s="18"/>
      <c r="D56" s="18"/>
      <c r="E56" s="9"/>
      <c r="F56" s="8"/>
      <c r="G56" s="8"/>
      <c r="H56" s="8"/>
      <c r="I56" s="82"/>
      <c r="J56" s="8"/>
      <c r="K56" s="82"/>
      <c r="L56" s="8"/>
      <c r="M56" s="18"/>
      <c r="N56" s="18"/>
    </row>
    <row r="57" spans="1:14" ht="13.8">
      <c r="A57" s="18"/>
      <c r="B57" s="90"/>
      <c r="C57" s="18"/>
      <c r="D57" s="18"/>
      <c r="E57" s="9"/>
      <c r="F57" s="8"/>
      <c r="G57" s="8"/>
      <c r="H57" s="8"/>
      <c r="I57" s="82"/>
      <c r="J57" s="8"/>
      <c r="K57" s="82"/>
      <c r="L57" s="8"/>
      <c r="M57" s="18"/>
      <c r="N57" s="18"/>
    </row>
    <row r="58" spans="1:14" ht="13.8">
      <c r="A58" s="18"/>
      <c r="B58" s="90"/>
      <c r="C58" s="18"/>
      <c r="D58" s="18"/>
      <c r="E58" s="9"/>
      <c r="F58" s="8"/>
      <c r="G58" s="8"/>
      <c r="H58" s="8"/>
      <c r="I58" s="82"/>
      <c r="J58" s="8"/>
      <c r="K58" s="82"/>
      <c r="L58" s="8"/>
      <c r="M58" s="18"/>
      <c r="N58" s="18"/>
    </row>
    <row r="59" spans="1:14" ht="13.8">
      <c r="A59" s="18"/>
      <c r="B59" s="90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0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0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0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0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0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0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0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0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0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0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0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0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0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0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0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0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0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M99" s="18"/>
      <c r="N99" s="18"/>
    </row>
    <row r="100" spans="1:14" ht="13.8">
      <c r="A100" s="18"/>
      <c r="B100" s="90"/>
      <c r="C100" s="18"/>
      <c r="D100" s="18"/>
      <c r="E100" s="18"/>
      <c r="I100" s="18"/>
      <c r="K100" s="18"/>
      <c r="M100" s="18"/>
      <c r="N100" s="18"/>
    </row>
    <row r="101" spans="1:14" ht="13.8">
      <c r="A101" s="18"/>
      <c r="B101" s="90"/>
      <c r="C101" s="18"/>
      <c r="D101" s="18"/>
      <c r="E101" s="18"/>
      <c r="I101" s="18"/>
      <c r="K101" s="18"/>
      <c r="M101" s="18"/>
      <c r="N101" s="18"/>
    </row>
    <row r="102" spans="1:14" ht="13.8">
      <c r="A102" s="18"/>
      <c r="B102" s="90"/>
      <c r="C102" s="18"/>
      <c r="D102" s="18"/>
      <c r="E102" s="18"/>
      <c r="I102" s="18"/>
      <c r="K102" s="18"/>
      <c r="M102" s="18"/>
      <c r="N102" s="18"/>
    </row>
    <row r="103" spans="1:14" ht="13.8">
      <c r="A103" s="18"/>
      <c r="B103" s="90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0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0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0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0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0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0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0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0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0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0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0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0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0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0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0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0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0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0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0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0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0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>
      <c r="M148" s="18"/>
      <c r="N148" s="18"/>
    </row>
    <row r="149" spans="1:14">
      <c r="M149" s="18"/>
      <c r="N149" s="18"/>
    </row>
    <row r="150" spans="1:14">
      <c r="M150" s="18"/>
      <c r="N150" s="18"/>
    </row>
    <row r="151" spans="1:14">
      <c r="M151" s="18"/>
      <c r="N151" s="18"/>
    </row>
    <row r="152" spans="1:14">
      <c r="A152" s="22"/>
      <c r="E152" s="18"/>
      <c r="I152" s="18"/>
      <c r="K152" s="18"/>
      <c r="M152" s="18"/>
      <c r="N152" s="18"/>
    </row>
    <row r="153" spans="1:14">
      <c r="A153" s="22"/>
      <c r="E153" s="18"/>
      <c r="I153" s="18"/>
      <c r="K153" s="18"/>
      <c r="M153" s="18"/>
      <c r="N153" s="18"/>
    </row>
    <row r="154" spans="1:14">
      <c r="A154" s="22"/>
      <c r="E154" s="18"/>
      <c r="I154" s="18"/>
      <c r="K154" s="18"/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8" spans="1:14">
      <c r="A178" s="22"/>
      <c r="E178" s="18"/>
      <c r="I178" s="18"/>
      <c r="K178" s="18"/>
      <c r="M178" s="18"/>
      <c r="N178" s="18"/>
    </row>
    <row r="179" spans="1:14">
      <c r="A179" s="22"/>
      <c r="E179" s="18"/>
      <c r="I179" s="18"/>
      <c r="K179" s="18"/>
      <c r="M179" s="18"/>
      <c r="N179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97" spans="1:14">
      <c r="A197" s="12"/>
      <c r="B197" s="112"/>
      <c r="D197" s="17"/>
      <c r="E197" s="10"/>
      <c r="F197" s="16"/>
      <c r="G197" s="16"/>
      <c r="H197" s="16"/>
      <c r="I197" s="30"/>
      <c r="J197" s="16"/>
      <c r="K197" s="30"/>
      <c r="L197" s="16"/>
      <c r="M197" s="10"/>
      <c r="N197" s="18"/>
    </row>
    <row r="198" spans="1:14">
      <c r="A198" s="12"/>
      <c r="B198" s="112"/>
      <c r="D198" s="17"/>
      <c r="E198" s="10"/>
      <c r="F198" s="16"/>
      <c r="G198" s="16"/>
      <c r="H198" s="16"/>
      <c r="I198" s="30"/>
      <c r="J198" s="16"/>
      <c r="K198" s="30"/>
      <c r="L198" s="16"/>
      <c r="M198" s="10"/>
      <c r="N198" s="18"/>
    </row>
    <row r="199" spans="1:14">
      <c r="A199" s="12"/>
      <c r="B199" s="112"/>
      <c r="D199" s="17"/>
      <c r="E199" s="10"/>
      <c r="F199" s="16"/>
      <c r="G199" s="16"/>
      <c r="H199" s="16"/>
      <c r="I199" s="30"/>
      <c r="J199" s="16"/>
      <c r="K199" s="30"/>
      <c r="L199" s="16"/>
      <c r="M199" s="10"/>
      <c r="N199" s="18"/>
    </row>
    <row r="200" spans="1:14">
      <c r="A200" s="12"/>
      <c r="B200" s="112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2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4" spans="1:14">
      <c r="A204" s="12"/>
      <c r="B204" s="112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5" spans="1:14">
      <c r="A205" s="12"/>
      <c r="B205" s="112"/>
      <c r="D205" s="17"/>
      <c r="E205" s="10"/>
      <c r="F205" s="16"/>
      <c r="G205" s="16"/>
      <c r="H205" s="16"/>
      <c r="I205" s="30"/>
      <c r="J205" s="16"/>
      <c r="K205" s="30"/>
      <c r="L205" s="16"/>
      <c r="M205" s="10"/>
      <c r="N205" s="18"/>
    </row>
    <row r="206" spans="1:14">
      <c r="A206" s="12"/>
      <c r="B206" s="112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2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2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2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2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2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2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2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2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2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2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2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2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2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2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2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2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</sheetData>
  <autoFilter ref="A9:M24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8:M80 E37:L37 E34:L34 F35:L35 B35 I25 E28:L29 D25:G25 D27:M27 B25:B31 D29 B37:D80 B34:D34 E26:L26 E30:M31 D3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54</v>
      </c>
      <c r="B1" s="139" t="s">
        <v>66</v>
      </c>
    </row>
    <row r="2" spans="1:2" s="139" customFormat="1" ht="23.4" customHeight="1">
      <c r="A2" s="139" t="s">
        <v>55</v>
      </c>
      <c r="B2" s="140" t="s">
        <v>67</v>
      </c>
    </row>
    <row r="3" spans="1:2" s="139" customFormat="1" ht="22.2" customHeight="1">
      <c r="A3" s="139" t="s">
        <v>56</v>
      </c>
      <c r="B3" s="139" t="s">
        <v>59</v>
      </c>
    </row>
    <row r="4" spans="1:2" s="139" customFormat="1" ht="41.4" customHeight="1">
      <c r="A4" s="138" t="s">
        <v>57</v>
      </c>
      <c r="B4" s="137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VVDU5HPDTQC2-30-101443</_dlc_DocId>
    <_dlc_DocIdUrl xmlns="a5444ea2-90b0-4ece-a612-f39e0dd9a22f">
      <Url>https://docflow.socar.ge/dms/requests/_layouts/15/DocIdRedir.aspx?ID=VVDU5HPDTQC2-30-101443</Url>
      <Description>VVDU5HPDTQC2-30-101443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C6947D4EFE9ED498E179124A4BB9710" ma:contentTypeVersion="0" ma:contentTypeDescription="Создание документа." ma:contentTypeScope="" ma:versionID="e87312fff55bf94c700f36973b2faefb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F2794-BB31-4E22-A28C-BCDB97CB32B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5444ea2-90b0-4ece-a612-f39e0dd9a22f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182D20-3326-46A9-886A-8F42636BC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2024-03-07T11:04:16Z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0x010100DC6947D4EFE9ED498E179124A4BB9710</vt:lpwstr>
  </property>
  <property fmtid="{D5CDD505-2E9C-101B-9397-08002B2CF9AE}" pid="3" name="_dlc_DocIdItemGuid">
    <vt:lpwstr>3bc57124-0b6f-4d4b-92b9-fc1fc706ddf6</vt:lpwstr>
  </property>
</Properties>
</file>