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Summer season shoes\"/>
    </mc:Choice>
  </mc:AlternateContent>
  <bookViews>
    <workbookView xWindow="0" yWindow="0" windowWidth="28800" windowHeight="12336"/>
  </bookViews>
  <sheets>
    <sheet name="სპეც ფეხსაცმელები " sheetId="3" r:id="rId1"/>
    <sheet name="ზომები" sheetId="4" r:id="rId2"/>
  </sheets>
  <definedNames>
    <definedName name="_xlnm._FilterDatabase" localSheetId="0" hidden="1">'სპეც ფეხსაცმელები '!$A$2:$E$3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  <c r="G6" i="3"/>
  <c r="D16" i="4"/>
  <c r="K6" i="3"/>
  <c r="L6" i="3"/>
  <c r="M6" i="3"/>
  <c r="N6" i="3"/>
  <c r="O6" i="3"/>
  <c r="P6" i="3"/>
  <c r="Q6" i="3"/>
  <c r="R6" i="3"/>
  <c r="S6" i="3"/>
  <c r="T6" i="3"/>
  <c r="U6" i="3"/>
  <c r="V6" i="3"/>
  <c r="J6" i="3"/>
  <c r="F6" i="3"/>
  <c r="G5" i="3"/>
  <c r="F5" i="3"/>
  <c r="D7" i="4" l="1"/>
  <c r="D8" i="4"/>
  <c r="D4" i="3" l="1"/>
  <c r="D3" i="3"/>
  <c r="D25" i="4"/>
  <c r="D21" i="4"/>
  <c r="D13" i="4"/>
  <c r="D14" i="4"/>
  <c r="D6" i="4"/>
  <c r="D5" i="4"/>
</calcChain>
</file>

<file path=xl/sharedStrings.xml><?xml version="1.0" encoding="utf-8"?>
<sst xmlns="http://schemas.openxmlformats.org/spreadsheetml/2006/main" count="53" uniqueCount="26">
  <si>
    <t>N</t>
  </si>
  <si>
    <t>დასახელება</t>
  </si>
  <si>
    <t>დამატებითი აღწერილობა</t>
  </si>
  <si>
    <t>რ-ბა</t>
  </si>
  <si>
    <t>განზ.</t>
  </si>
  <si>
    <t>წყვილი</t>
  </si>
  <si>
    <t xml:space="preserve">GWP </t>
  </si>
  <si>
    <t xml:space="preserve">RWC </t>
  </si>
  <si>
    <t xml:space="preserve">GST </t>
  </si>
  <si>
    <t xml:space="preserve">SENG </t>
  </si>
  <si>
    <t>რაოდ</t>
  </si>
  <si>
    <t xml:space="preserve">ზომები და რაოდენობა </t>
  </si>
  <si>
    <t>ზომები</t>
  </si>
  <si>
    <r>
      <rPr>
        <sz val="12"/>
        <rFont val="Arial"/>
        <family val="2"/>
      </rPr>
      <t>EN ISO 20345 ან ANSI Z41-1; დაცვის ხარისხი S3. დაბალ</t>
    </r>
    <r>
      <rPr>
        <sz val="12"/>
        <rFont val="Calibri"/>
        <family val="2"/>
        <charset val="204"/>
        <scheme val="minor"/>
      </rPr>
      <t>ყელიანი</t>
    </r>
    <r>
      <rPr>
        <sz val="12"/>
        <rFont val="Calibri"/>
        <family val="2"/>
        <scheme val="minor"/>
      </rPr>
      <t xml:space="preserve">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</t>
    </r>
    <r>
      <rPr>
        <sz val="12"/>
        <rFont val="Calibri"/>
        <family val="2"/>
        <charset val="204"/>
        <scheme val="minor"/>
      </rPr>
      <t xml:space="preserve"> ზაფხულისათვის. </t>
    </r>
  </si>
  <si>
    <t>ზაფხულის სპეც. ფეხსაცმელი</t>
  </si>
  <si>
    <t xml:space="preserve">ზაფხულის სპეც. ფეხსაცმელი S3 დაცვით </t>
  </si>
  <si>
    <t>GWP  თბილისი</t>
  </si>
  <si>
    <t>GWP  რუსთავი</t>
  </si>
  <si>
    <t xml:space="preserve"> 2024 წლის სატენდერო პოზიციები და რაოდენობები</t>
  </si>
  <si>
    <t xml:space="preserve">   EN ISO 20345, დაცვის ხარისხი S1. დაბალყელიანი სპეც ფეხსაცმელი.      ზედაპირი - ნატურალური ტყავი, რკინის  ან კომპოზიტური  დამცავი ცხვირით .მოცურების საწინააღმდეგო, ზეთის, ბენზინის და ქიმიური გამძლე, ანტისტატიკური. ქუსლი - ამორტიზებული. ზაფხყლისთვის.</t>
  </si>
  <si>
    <t>ზაფხულის სპეც. ფეხსაცმელი S1</t>
  </si>
  <si>
    <t>შემდუღებლის სპეც. ფეხსაცმელი</t>
  </si>
  <si>
    <t xml:space="preserve">შემდუღებელის სპეცფეხსაცმელი EN ISO 20345: 2011 S3 შემდუღებელთათვის, სპეციალური ტყავის საფარით ნაპერწკლებისგან დასაცავად, სწრაფი გახსნის ფუნქციით და 300 ⁰C-მდე მედეგი ძირი. შეკერილი ცეცხლგამძლე ძაფით, კომპოზიტური ენით და შუა ძირით. ტყავის წყალგამძლე ზედაპირით. დაბალი ყელით </t>
  </si>
  <si>
    <t>შემდუღებლის ზაფხულის სპეც. ფეხსაცმელი</t>
  </si>
  <si>
    <t xml:space="preserve">EN 943-1 (Chemical protective clothing); EN 13832-3; სახიფათო ქიმიური ნივთიერების მედეგობით. ფეხსაცმლის ცხვირი და ქუსლი დაცული რკინით, ტენიოანობისგან დამცავი ფუნქციით, მარტივად რეცხვადი, რეზინა - 30 %-ზე მეტი PVC/ნიტილი. მოცურების საწინააღმდეგო - სტანდარეტების -  EN 13287 SRA და SATRA TM144 შესაბამისად. მაღალყელიანი და გაჭრა/დაზიანებისგან დაცული. ქროლის მიმართ მდგრადი, სითბოსა და ყინვის მიმართ მდგრადი, ენერგიის ამსხლეტი. </t>
  </si>
  <si>
    <t xml:space="preserve">ფეხსაცმელი ქიმიური (სქელ ძირზე) ჩექმა რეზინის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</si>
</sst>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/>
    <xf numFmtId="0" fontId="0" fillId="0" borderId="1" xfId="0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0" fillId="0" borderId="1" xfId="0" applyBorder="1"/>
    <xf numFmtId="49" fontId="10" fillId="0" borderId="1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609600</xdr:colOff>
      <xdr:row>3</xdr:row>
      <xdr:rowOff>165100</xdr:rowOff>
    </xdr:from>
    <xdr:to>
      <xdr:col>22</xdr:col>
      <xdr:colOff>1898650</xdr:colOff>
      <xdr:row>3</xdr:row>
      <xdr:rowOff>1073150</xdr:rowOff>
    </xdr:to>
    <xdr:pic>
      <xdr:nvPicPr>
        <xdr:cNvPr id="2" name="Picture 1" descr="C:\Users\gtkemaladze\Desktop\safety shoes\S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36100" y="3441700"/>
          <a:ext cx="1289050" cy="908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825500</xdr:colOff>
      <xdr:row>4</xdr:row>
      <xdr:rowOff>266700</xdr:rowOff>
    </xdr:from>
    <xdr:to>
      <xdr:col>22</xdr:col>
      <xdr:colOff>1560687</xdr:colOff>
      <xdr:row>4</xdr:row>
      <xdr:rowOff>1384300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52000" y="4787900"/>
          <a:ext cx="735187" cy="1117600"/>
        </a:xfrm>
        <a:prstGeom prst="rect">
          <a:avLst/>
        </a:prstGeom>
      </xdr:spPr>
    </xdr:pic>
    <xdr:clientData/>
  </xdr:twoCellAnchor>
  <xdr:oneCellAnchor>
    <xdr:from>
      <xdr:col>22</xdr:col>
      <xdr:colOff>393700</xdr:colOff>
      <xdr:row>2</xdr:row>
      <xdr:rowOff>139700</xdr:rowOff>
    </xdr:from>
    <xdr:ext cx="1662236" cy="1676399"/>
    <xdr:pic>
      <xdr:nvPicPr>
        <xdr:cNvPr id="4" name="Picture 3" descr="http://m2m.ge/wp-content/uploads/2021/11/9AGOL-1-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0200" y="1473200"/>
          <a:ext cx="1662236" cy="1676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698500</xdr:colOff>
      <xdr:row>5</xdr:row>
      <xdr:rowOff>279400</xdr:rowOff>
    </xdr:from>
    <xdr:ext cx="1143000" cy="75757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225000" y="6350000"/>
          <a:ext cx="1143000" cy="7575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6"/>
  <sheetViews>
    <sheetView tabSelected="1" topLeftCell="C1" zoomScale="60" zoomScaleNormal="60" workbookViewId="0">
      <selection activeCell="Y4" sqref="Y4"/>
    </sheetView>
  </sheetViews>
  <sheetFormatPr defaultColWidth="9.109375" defaultRowHeight="15.6" x14ac:dyDescent="0.3"/>
  <cols>
    <col min="1" max="1" width="4.5546875" style="12" customWidth="1"/>
    <col min="2" max="2" width="48.88671875" style="12" customWidth="1"/>
    <col min="3" max="3" width="78.88671875" style="12" customWidth="1"/>
    <col min="4" max="4" width="10.5546875" style="21" bestFit="1" customWidth="1"/>
    <col min="5" max="5" width="13.109375" style="12" customWidth="1"/>
    <col min="6" max="6" width="9.5546875" style="12" bestFit="1" customWidth="1"/>
    <col min="7" max="22" width="9.33203125" style="12" bestFit="1" customWidth="1"/>
    <col min="23" max="23" width="36.33203125" style="12" customWidth="1"/>
    <col min="24" max="16384" width="9.109375" style="12"/>
  </cols>
  <sheetData>
    <row r="1" spans="1:23" ht="52.5" customHeight="1" thickBot="1" x14ac:dyDescent="0.3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53" t="s">
        <v>12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3" s="16" customFormat="1" ht="53.25" customHeight="1" x14ac:dyDescent="0.3">
      <c r="A2" s="13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4" t="s">
        <v>6</v>
      </c>
      <c r="G2" s="14" t="s">
        <v>7</v>
      </c>
      <c r="H2" s="14" t="s">
        <v>8</v>
      </c>
      <c r="I2" s="45" t="s">
        <v>9</v>
      </c>
      <c r="J2" s="56">
        <v>36</v>
      </c>
      <c r="K2" s="47">
        <v>37</v>
      </c>
      <c r="L2" s="47">
        <v>38</v>
      </c>
      <c r="M2" s="47">
        <v>39</v>
      </c>
      <c r="N2" s="47">
        <v>40</v>
      </c>
      <c r="O2" s="47">
        <v>41</v>
      </c>
      <c r="P2" s="47">
        <v>42</v>
      </c>
      <c r="Q2" s="47">
        <v>43</v>
      </c>
      <c r="R2" s="47">
        <v>44</v>
      </c>
      <c r="S2" s="47">
        <v>45</v>
      </c>
      <c r="T2" s="47">
        <v>46</v>
      </c>
      <c r="U2" s="47">
        <v>47</v>
      </c>
      <c r="V2" s="57">
        <v>48</v>
      </c>
    </row>
    <row r="3" spans="1:23" s="20" customFormat="1" ht="153" customHeight="1" x14ac:dyDescent="0.3">
      <c r="A3" s="44">
        <v>1</v>
      </c>
      <c r="B3" s="1" t="s">
        <v>14</v>
      </c>
      <c r="C3" s="11" t="s">
        <v>13</v>
      </c>
      <c r="D3" s="17">
        <f>F3+G3+H3+I3</f>
        <v>2289</v>
      </c>
      <c r="E3" s="18" t="s">
        <v>5</v>
      </c>
      <c r="F3" s="19">
        <v>1986</v>
      </c>
      <c r="G3" s="19">
        <v>248</v>
      </c>
      <c r="H3" s="19">
        <v>49</v>
      </c>
      <c r="I3" s="46">
        <v>6</v>
      </c>
      <c r="J3" s="23">
        <v>1</v>
      </c>
      <c r="K3" s="22">
        <v>5</v>
      </c>
      <c r="L3" s="22">
        <v>5</v>
      </c>
      <c r="M3" s="22">
        <v>38</v>
      </c>
      <c r="N3" s="22">
        <v>164</v>
      </c>
      <c r="O3" s="22">
        <v>396</v>
      </c>
      <c r="P3" s="22">
        <v>654</v>
      </c>
      <c r="Q3" s="22">
        <v>541</v>
      </c>
      <c r="R3" s="22">
        <v>275</v>
      </c>
      <c r="S3" s="22">
        <v>145</v>
      </c>
      <c r="T3" s="22">
        <v>51</v>
      </c>
      <c r="U3" s="22">
        <v>10</v>
      </c>
      <c r="V3" s="24">
        <v>4</v>
      </c>
      <c r="W3" s="12"/>
    </row>
    <row r="4" spans="1:23" ht="98.25" customHeight="1" x14ac:dyDescent="0.3">
      <c r="A4" s="44">
        <v>2</v>
      </c>
      <c r="B4" s="1" t="s">
        <v>14</v>
      </c>
      <c r="C4" s="11" t="s">
        <v>19</v>
      </c>
      <c r="D4" s="17">
        <f>F4+G4+H4+I4</f>
        <v>168</v>
      </c>
      <c r="E4" s="18" t="s">
        <v>5</v>
      </c>
      <c r="F4" s="19">
        <v>145</v>
      </c>
      <c r="G4" s="19">
        <v>23</v>
      </c>
      <c r="H4" s="19">
        <v>0</v>
      </c>
      <c r="I4" s="46">
        <v>0</v>
      </c>
      <c r="J4" s="23">
        <v>3</v>
      </c>
      <c r="K4" s="22">
        <v>12</v>
      </c>
      <c r="L4" s="22">
        <v>25</v>
      </c>
      <c r="M4" s="22">
        <v>20</v>
      </c>
      <c r="N4" s="22">
        <v>17</v>
      </c>
      <c r="O4" s="22">
        <v>22</v>
      </c>
      <c r="P4" s="22">
        <v>24</v>
      </c>
      <c r="Q4" s="22">
        <v>17</v>
      </c>
      <c r="R4" s="22">
        <v>19</v>
      </c>
      <c r="S4" s="22">
        <v>5</v>
      </c>
      <c r="T4" s="22">
        <v>3</v>
      </c>
      <c r="U4" s="22">
        <v>0</v>
      </c>
      <c r="V4" s="24">
        <v>1</v>
      </c>
    </row>
    <row r="5" spans="1:23" ht="121.8" customHeight="1" x14ac:dyDescent="0.3">
      <c r="A5" s="44">
        <v>3</v>
      </c>
      <c r="B5" s="31" t="s">
        <v>25</v>
      </c>
      <c r="C5" s="52" t="s">
        <v>24</v>
      </c>
      <c r="D5" s="17">
        <f>F5+G5+H5+I5</f>
        <v>31</v>
      </c>
      <c r="E5" s="18" t="s">
        <v>5</v>
      </c>
      <c r="F5" s="19">
        <f>ზომები!D7</f>
        <v>27</v>
      </c>
      <c r="G5" s="19">
        <f>ზომები!D15</f>
        <v>4</v>
      </c>
      <c r="H5" s="19">
        <v>0</v>
      </c>
      <c r="I5" s="46">
        <v>0</v>
      </c>
      <c r="J5" s="23">
        <v>0</v>
      </c>
      <c r="K5" s="22">
        <v>0</v>
      </c>
      <c r="L5" s="22">
        <v>0</v>
      </c>
      <c r="M5" s="22">
        <v>0</v>
      </c>
      <c r="N5" s="22">
        <v>0</v>
      </c>
      <c r="O5" s="22">
        <v>6</v>
      </c>
      <c r="P5" s="22">
        <v>9</v>
      </c>
      <c r="Q5" s="22">
        <v>11</v>
      </c>
      <c r="R5" s="22">
        <v>4</v>
      </c>
      <c r="S5" s="22">
        <v>1</v>
      </c>
      <c r="T5" s="22">
        <v>0</v>
      </c>
      <c r="U5" s="22">
        <v>0</v>
      </c>
      <c r="V5" s="24">
        <v>0</v>
      </c>
    </row>
    <row r="6" spans="1:23" ht="97.8" customHeight="1" thickBot="1" x14ac:dyDescent="0.35">
      <c r="A6" s="44">
        <v>4</v>
      </c>
      <c r="B6" s="43" t="s">
        <v>21</v>
      </c>
      <c r="C6" s="11" t="s">
        <v>22</v>
      </c>
      <c r="D6" s="17">
        <f>F6+G6+H6+I6</f>
        <v>63</v>
      </c>
      <c r="E6" s="18" t="s">
        <v>5</v>
      </c>
      <c r="F6" s="19">
        <f>ზომები!D8</f>
        <v>58</v>
      </c>
      <c r="G6" s="19">
        <f>ზომები!D16</f>
        <v>5</v>
      </c>
      <c r="H6" s="19">
        <v>0</v>
      </c>
      <c r="I6" s="46">
        <v>0</v>
      </c>
      <c r="J6" s="32">
        <f>ზომები!E8+ზომები!E16</f>
        <v>0</v>
      </c>
      <c r="K6" s="33">
        <f>ზომები!F8+ზომები!F16</f>
        <v>0</v>
      </c>
      <c r="L6" s="33">
        <f>ზომები!G8+ზომები!G16</f>
        <v>0</v>
      </c>
      <c r="M6" s="33">
        <f>ზომები!H8+ზომები!H16</f>
        <v>0</v>
      </c>
      <c r="N6" s="33">
        <f>ზომები!I8+ზომები!I16</f>
        <v>3</v>
      </c>
      <c r="O6" s="33">
        <f>ზომები!J8+ზომები!J16</f>
        <v>11</v>
      </c>
      <c r="P6" s="33">
        <f>ზომები!K8+ზომები!K16</f>
        <v>17</v>
      </c>
      <c r="Q6" s="33">
        <f>ზომები!L8+ზომები!L16</f>
        <v>19</v>
      </c>
      <c r="R6" s="33">
        <f>ზომები!M8+ზომები!M16</f>
        <v>8</v>
      </c>
      <c r="S6" s="33">
        <f>ზომები!N8+ზომები!N16</f>
        <v>4</v>
      </c>
      <c r="T6" s="33">
        <f>ზომები!O8+ზომები!O16</f>
        <v>1</v>
      </c>
      <c r="U6" s="33">
        <f>ზომები!P8+ზომები!P16</f>
        <v>0</v>
      </c>
      <c r="V6" s="34">
        <f>ზომები!Q8+ზომები!Q16</f>
        <v>0</v>
      </c>
    </row>
  </sheetData>
  <mergeCells count="2">
    <mergeCell ref="A1:I1"/>
    <mergeCell ref="J1:V1"/>
  </mergeCells>
  <pageMargins left="0.2" right="0.2" top="0.5" bottom="0.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Q25"/>
  <sheetViews>
    <sheetView workbookViewId="0">
      <selection activeCell="D15" sqref="D15"/>
    </sheetView>
  </sheetViews>
  <sheetFormatPr defaultColWidth="8.88671875" defaultRowHeight="13.8" x14ac:dyDescent="0.3"/>
  <cols>
    <col min="1" max="1" width="8.88671875" style="5"/>
    <col min="2" max="2" width="8.88671875" style="25"/>
    <col min="3" max="3" width="41.44140625" style="5" customWidth="1"/>
    <col min="4" max="16384" width="8.88671875" style="5"/>
  </cols>
  <sheetData>
    <row r="3" spans="2:17" s="2" customFormat="1" ht="14.4" customHeight="1" x14ac:dyDescent="0.3">
      <c r="B3" s="37" t="s">
        <v>16</v>
      </c>
      <c r="C3" s="38"/>
      <c r="D3" s="39"/>
      <c r="E3" s="40" t="s">
        <v>11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2:17" s="2" customFormat="1" x14ac:dyDescent="0.3">
      <c r="B4" s="3" t="s">
        <v>0</v>
      </c>
      <c r="C4" s="3" t="s">
        <v>1</v>
      </c>
      <c r="D4" s="4" t="s">
        <v>10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</row>
    <row r="5" spans="2:17" s="30" customFormat="1" x14ac:dyDescent="0.3">
      <c r="B5" s="28">
        <v>1</v>
      </c>
      <c r="C5" s="31" t="s">
        <v>15</v>
      </c>
      <c r="D5" s="29">
        <f>SUM(E5:Q5)</f>
        <v>1986</v>
      </c>
      <c r="E5" s="29">
        <v>1</v>
      </c>
      <c r="F5" s="29">
        <v>1</v>
      </c>
      <c r="G5" s="29">
        <v>3</v>
      </c>
      <c r="H5" s="29">
        <v>29</v>
      </c>
      <c r="I5" s="29">
        <v>135</v>
      </c>
      <c r="J5" s="29">
        <v>341</v>
      </c>
      <c r="K5" s="29">
        <v>564</v>
      </c>
      <c r="L5" s="29">
        <v>477</v>
      </c>
      <c r="M5" s="29">
        <v>242</v>
      </c>
      <c r="N5" s="29">
        <v>131</v>
      </c>
      <c r="O5" s="29">
        <v>48</v>
      </c>
      <c r="P5" s="29">
        <v>10</v>
      </c>
      <c r="Q5" s="29">
        <v>4</v>
      </c>
    </row>
    <row r="6" spans="2:17" s="30" customFormat="1" x14ac:dyDescent="0.3">
      <c r="B6" s="28">
        <v>2</v>
      </c>
      <c r="C6" s="31" t="s">
        <v>20</v>
      </c>
      <c r="D6" s="29">
        <f>SUM(E6:Q6)</f>
        <v>145</v>
      </c>
      <c r="E6" s="29">
        <v>3</v>
      </c>
      <c r="F6" s="29">
        <v>8</v>
      </c>
      <c r="G6" s="29">
        <v>24</v>
      </c>
      <c r="H6" s="29">
        <v>19</v>
      </c>
      <c r="I6" s="29">
        <v>12</v>
      </c>
      <c r="J6" s="29">
        <v>15</v>
      </c>
      <c r="K6" s="29">
        <v>20</v>
      </c>
      <c r="L6" s="29">
        <v>17</v>
      </c>
      <c r="M6" s="29">
        <v>18</v>
      </c>
      <c r="N6" s="29">
        <v>5</v>
      </c>
      <c r="O6" s="29">
        <v>3</v>
      </c>
      <c r="P6" s="29">
        <v>0</v>
      </c>
      <c r="Q6" s="29">
        <v>1</v>
      </c>
    </row>
    <row r="7" spans="2:17" s="30" customFormat="1" ht="14.4" x14ac:dyDescent="0.3">
      <c r="B7" s="28">
        <v>3</v>
      </c>
      <c r="C7" s="31" t="s">
        <v>25</v>
      </c>
      <c r="D7" s="29">
        <f>SUM(E7:Q7)</f>
        <v>27</v>
      </c>
      <c r="E7" s="29">
        <v>0</v>
      </c>
      <c r="F7" s="29">
        <v>0</v>
      </c>
      <c r="G7" s="29">
        <v>0</v>
      </c>
      <c r="H7" s="51">
        <v>0</v>
      </c>
      <c r="I7" s="51">
        <v>0</v>
      </c>
      <c r="J7" s="51">
        <v>6</v>
      </c>
      <c r="K7" s="51">
        <v>9</v>
      </c>
      <c r="L7" s="51">
        <v>7</v>
      </c>
      <c r="M7" s="51">
        <v>4</v>
      </c>
      <c r="N7" s="51">
        <v>1</v>
      </c>
      <c r="O7" s="51">
        <v>0</v>
      </c>
      <c r="P7" s="51">
        <v>0</v>
      </c>
      <c r="Q7" s="51">
        <v>0</v>
      </c>
    </row>
    <row r="8" spans="2:17" s="30" customFormat="1" ht="15.6" x14ac:dyDescent="0.3">
      <c r="B8" s="17">
        <v>4</v>
      </c>
      <c r="C8" s="31" t="s">
        <v>23</v>
      </c>
      <c r="D8" s="29">
        <f>SUM(E8:Q8)</f>
        <v>58</v>
      </c>
      <c r="E8" s="29">
        <v>0</v>
      </c>
      <c r="F8" s="29">
        <v>0</v>
      </c>
      <c r="G8" s="29">
        <v>0</v>
      </c>
      <c r="H8" s="51">
        <v>0</v>
      </c>
      <c r="I8" s="51">
        <v>3</v>
      </c>
      <c r="J8" s="51">
        <v>10</v>
      </c>
      <c r="K8" s="51">
        <v>15</v>
      </c>
      <c r="L8" s="51">
        <v>18</v>
      </c>
      <c r="M8" s="51">
        <v>8</v>
      </c>
      <c r="N8" s="51">
        <v>3</v>
      </c>
      <c r="O8" s="51">
        <v>1</v>
      </c>
      <c r="P8" s="51">
        <v>0</v>
      </c>
      <c r="Q8" s="51">
        <v>0</v>
      </c>
    </row>
    <row r="9" spans="2:17" s="30" customFormat="1" x14ac:dyDescent="0.3"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1" spans="2:17" s="2" customFormat="1" ht="14.4" customHeight="1" x14ac:dyDescent="0.3">
      <c r="B11" s="37" t="s">
        <v>17</v>
      </c>
      <c r="C11" s="38"/>
      <c r="D11" s="39"/>
      <c r="E11" s="40" t="s">
        <v>11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2:17" s="10" customFormat="1" ht="29.4" customHeight="1" x14ac:dyDescent="0.3">
      <c r="B12" s="3" t="s">
        <v>0</v>
      </c>
      <c r="C12" s="3" t="s">
        <v>1</v>
      </c>
      <c r="D12" s="9" t="s">
        <v>10</v>
      </c>
      <c r="E12" s="9">
        <v>36</v>
      </c>
      <c r="F12" s="9">
        <v>37</v>
      </c>
      <c r="G12" s="9">
        <v>38</v>
      </c>
      <c r="H12" s="9">
        <v>39</v>
      </c>
      <c r="I12" s="9">
        <v>40</v>
      </c>
      <c r="J12" s="9">
        <v>41</v>
      </c>
      <c r="K12" s="9">
        <v>42</v>
      </c>
      <c r="L12" s="9">
        <v>43</v>
      </c>
      <c r="M12" s="9">
        <v>44</v>
      </c>
      <c r="N12" s="9">
        <v>45</v>
      </c>
      <c r="O12" s="9">
        <v>46</v>
      </c>
      <c r="P12" s="9">
        <v>47</v>
      </c>
      <c r="Q12" s="9">
        <v>48</v>
      </c>
    </row>
    <row r="13" spans="2:17" s="30" customFormat="1" x14ac:dyDescent="0.3">
      <c r="B13" s="28">
        <v>1</v>
      </c>
      <c r="C13" s="31" t="s">
        <v>15</v>
      </c>
      <c r="D13" s="29">
        <f>SUM(E13:Q13)</f>
        <v>248</v>
      </c>
      <c r="E13" s="4">
        <v>0</v>
      </c>
      <c r="F13" s="4">
        <v>4</v>
      </c>
      <c r="G13" s="4">
        <v>1</v>
      </c>
      <c r="H13" s="4">
        <v>4</v>
      </c>
      <c r="I13" s="4">
        <v>26</v>
      </c>
      <c r="J13" s="4">
        <v>48</v>
      </c>
      <c r="K13" s="4">
        <v>75</v>
      </c>
      <c r="L13" s="4">
        <v>50</v>
      </c>
      <c r="M13" s="4">
        <v>25</v>
      </c>
      <c r="N13" s="4">
        <v>12</v>
      </c>
      <c r="O13" s="4">
        <v>3</v>
      </c>
      <c r="P13" s="4">
        <v>0</v>
      </c>
      <c r="Q13" s="4">
        <v>0</v>
      </c>
    </row>
    <row r="14" spans="2:17" s="30" customFormat="1" x14ac:dyDescent="0.3">
      <c r="B14" s="28">
        <v>2</v>
      </c>
      <c r="C14" s="31" t="s">
        <v>20</v>
      </c>
      <c r="D14" s="29">
        <f>SUM(E14:Q14)</f>
        <v>23</v>
      </c>
      <c r="E14" s="29">
        <v>0</v>
      </c>
      <c r="F14" s="29">
        <v>4</v>
      </c>
      <c r="G14" s="29">
        <v>1</v>
      </c>
      <c r="H14" s="29">
        <v>1</v>
      </c>
      <c r="I14" s="29">
        <v>5</v>
      </c>
      <c r="J14" s="29">
        <v>7</v>
      </c>
      <c r="K14" s="29">
        <v>4</v>
      </c>
      <c r="L14" s="29">
        <v>0</v>
      </c>
      <c r="M14" s="29">
        <v>1</v>
      </c>
      <c r="N14" s="29">
        <v>0</v>
      </c>
      <c r="O14" s="29">
        <v>0</v>
      </c>
      <c r="P14" s="29">
        <v>0</v>
      </c>
      <c r="Q14" s="29">
        <v>0</v>
      </c>
    </row>
    <row r="15" spans="2:17" s="30" customFormat="1" x14ac:dyDescent="0.3">
      <c r="B15" s="28">
        <v>3</v>
      </c>
      <c r="C15" s="31" t="s">
        <v>25</v>
      </c>
      <c r="D15" s="29">
        <v>4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4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2:17" s="30" customFormat="1" ht="15.6" x14ac:dyDescent="0.3">
      <c r="B16" s="17">
        <v>4</v>
      </c>
      <c r="C16" s="31" t="s">
        <v>23</v>
      </c>
      <c r="D16" s="29">
        <f>SUM(E16:Q16)</f>
        <v>5</v>
      </c>
      <c r="E16" s="29">
        <v>0</v>
      </c>
      <c r="F16" s="29">
        <v>0</v>
      </c>
      <c r="G16" s="29">
        <v>0</v>
      </c>
      <c r="H16" s="29"/>
      <c r="I16" s="29"/>
      <c r="J16" s="29">
        <v>1</v>
      </c>
      <c r="K16" s="29">
        <v>2</v>
      </c>
      <c r="L16" s="29">
        <v>1</v>
      </c>
      <c r="M16" s="29"/>
      <c r="N16" s="29">
        <v>1</v>
      </c>
      <c r="O16" s="29"/>
      <c r="P16" s="29"/>
      <c r="Q16" s="29"/>
    </row>
    <row r="17" spans="2:17" s="30" customFormat="1" x14ac:dyDescent="0.3">
      <c r="B17" s="4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9" spans="2:17" s="2" customFormat="1" ht="14.4" customHeight="1" x14ac:dyDescent="0.3">
      <c r="B19" s="37" t="s">
        <v>8</v>
      </c>
      <c r="C19" s="38"/>
      <c r="D19" s="39"/>
      <c r="E19" s="40" t="s">
        <v>11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2:17" s="2" customFormat="1" x14ac:dyDescent="0.3">
      <c r="B20" s="3" t="s">
        <v>0</v>
      </c>
      <c r="C20" s="3" t="s">
        <v>1</v>
      </c>
      <c r="D20" s="4" t="s">
        <v>10</v>
      </c>
      <c r="E20" s="4">
        <v>36</v>
      </c>
      <c r="F20" s="4">
        <v>37</v>
      </c>
      <c r="G20" s="4">
        <v>38</v>
      </c>
      <c r="H20" s="4">
        <v>39</v>
      </c>
      <c r="I20" s="4">
        <v>40</v>
      </c>
      <c r="J20" s="4">
        <v>41</v>
      </c>
      <c r="K20" s="4">
        <v>42</v>
      </c>
      <c r="L20" s="4">
        <v>43</v>
      </c>
      <c r="M20" s="4">
        <v>44</v>
      </c>
      <c r="N20" s="4">
        <v>45</v>
      </c>
      <c r="O20" s="4">
        <v>46</v>
      </c>
      <c r="P20" s="4">
        <v>47</v>
      </c>
      <c r="Q20" s="4">
        <v>48</v>
      </c>
    </row>
    <row r="21" spans="2:17" ht="14.4" x14ac:dyDescent="0.3">
      <c r="B21" s="7">
        <v>1</v>
      </c>
      <c r="C21" s="8" t="s">
        <v>15</v>
      </c>
      <c r="D21" s="6">
        <f>SUM(E21:Q21)</f>
        <v>49</v>
      </c>
      <c r="E21" s="26">
        <v>0</v>
      </c>
      <c r="F21" s="26">
        <v>0</v>
      </c>
      <c r="G21" s="26">
        <v>1</v>
      </c>
      <c r="H21" s="26">
        <v>5</v>
      </c>
      <c r="I21" s="26">
        <v>3</v>
      </c>
      <c r="J21" s="26">
        <v>6</v>
      </c>
      <c r="K21" s="26">
        <v>15</v>
      </c>
      <c r="L21" s="26">
        <v>11</v>
      </c>
      <c r="M21" s="26">
        <v>7</v>
      </c>
      <c r="N21" s="26">
        <v>1</v>
      </c>
      <c r="O21" s="26">
        <v>0</v>
      </c>
      <c r="P21" s="26">
        <v>0</v>
      </c>
      <c r="Q21" s="26">
        <v>0</v>
      </c>
    </row>
    <row r="23" spans="2:17" s="2" customFormat="1" ht="14.4" customHeight="1" x14ac:dyDescent="0.3">
      <c r="B23" s="37" t="s">
        <v>9</v>
      </c>
      <c r="C23" s="38"/>
      <c r="D23" s="39"/>
      <c r="E23" s="40" t="s">
        <v>11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2:17" s="2" customFormat="1" x14ac:dyDescent="0.3">
      <c r="B24" s="3" t="s">
        <v>0</v>
      </c>
      <c r="C24" s="3" t="s">
        <v>1</v>
      </c>
      <c r="D24" s="4" t="s">
        <v>10</v>
      </c>
      <c r="E24" s="4">
        <v>36</v>
      </c>
      <c r="F24" s="4">
        <v>37</v>
      </c>
      <c r="G24" s="4">
        <v>38</v>
      </c>
      <c r="H24" s="4">
        <v>39</v>
      </c>
      <c r="I24" s="4">
        <v>40</v>
      </c>
      <c r="J24" s="4">
        <v>41</v>
      </c>
      <c r="K24" s="4">
        <v>42</v>
      </c>
      <c r="L24" s="4">
        <v>43</v>
      </c>
      <c r="M24" s="4">
        <v>44</v>
      </c>
      <c r="N24" s="4">
        <v>45</v>
      </c>
      <c r="O24" s="4">
        <v>46</v>
      </c>
      <c r="P24" s="4">
        <v>47</v>
      </c>
      <c r="Q24" s="4">
        <v>48</v>
      </c>
    </row>
    <row r="25" spans="2:17" ht="14.4" x14ac:dyDescent="0.3">
      <c r="B25" s="7">
        <v>1</v>
      </c>
      <c r="C25" s="8" t="s">
        <v>15</v>
      </c>
      <c r="D25" s="6">
        <f>SUM(E25:Q25)</f>
        <v>6</v>
      </c>
      <c r="E25" s="27"/>
      <c r="F25" s="27"/>
      <c r="G25" s="27"/>
      <c r="H25" s="27"/>
      <c r="I25" s="27"/>
      <c r="J25" s="27">
        <v>1</v>
      </c>
      <c r="K25" s="27"/>
      <c r="L25" s="27">
        <v>3</v>
      </c>
      <c r="M25" s="27">
        <v>1</v>
      </c>
      <c r="N25" s="27">
        <v>1</v>
      </c>
      <c r="O25" s="27"/>
      <c r="P25" s="27"/>
      <c r="Q25" s="27"/>
    </row>
  </sheetData>
  <mergeCells count="8">
    <mergeCell ref="B23:D23"/>
    <mergeCell ref="E23:Q23"/>
    <mergeCell ref="B3:D3"/>
    <mergeCell ref="E3:Q3"/>
    <mergeCell ref="B19:D19"/>
    <mergeCell ref="E19:Q19"/>
    <mergeCell ref="B11:D11"/>
    <mergeCell ref="E11:Q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სპეც ფეხსაცმელები </vt:lpstr>
      <vt:lpstr>ზომები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2019-03-01T08:54:48Z</dcterms:created>
  <dcterms:modified xsi:type="dcterms:W3CDTF">2024-03-18T05:55:12Z</dcterms:modified>
</cp:coreProperties>
</file>