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ყაზბეგი მარკეტი\"/>
    </mc:Choice>
  </mc:AlternateContent>
  <bookViews>
    <workbookView xWindow="0" yWindow="0" windowWidth="23040" windowHeight="919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'1-1'!$A$9:$M$138</definedName>
    <definedName name="_xlnm.Print_Area" localSheetId="0">'1-1'!$A$1:$M$150</definedName>
    <definedName name="_xlnm.Print_Titles" localSheetId="0">'1-1'!$7:$9</definedName>
    <definedName name="Summary">#REF!</definedName>
  </definedNames>
  <calcPr calcId="162913"/>
</workbook>
</file>

<file path=xl/calcChain.xml><?xml version="1.0" encoding="utf-8"?>
<calcChain xmlns="http://schemas.openxmlformats.org/spreadsheetml/2006/main">
  <c r="H51" i="104" l="1"/>
  <c r="M51" i="104" s="1"/>
  <c r="M50" i="104"/>
  <c r="J49" i="104"/>
  <c r="M49" i="104" s="1"/>
  <c r="H48" i="104"/>
  <c r="M48" i="104" s="1"/>
  <c r="H107" i="104"/>
  <c r="M107" i="104" s="1"/>
  <c r="M106" i="104"/>
  <c r="J105" i="104"/>
  <c r="M105" i="104" s="1"/>
  <c r="H104" i="104"/>
  <c r="M104" i="104" s="1"/>
  <c r="H103" i="104"/>
  <c r="M103" i="104" s="1"/>
  <c r="H102" i="104"/>
  <c r="M102" i="104" s="1"/>
  <c r="H101" i="104"/>
  <c r="M101" i="104" s="1"/>
  <c r="H122" i="104"/>
  <c r="M122" i="104" s="1"/>
  <c r="M121" i="104"/>
  <c r="J120" i="104"/>
  <c r="M120" i="104" s="1"/>
  <c r="H119" i="104"/>
  <c r="M119" i="104" s="1"/>
  <c r="H118" i="104"/>
  <c r="M118" i="104" s="1"/>
  <c r="H117" i="104"/>
  <c r="M117" i="104" s="1"/>
  <c r="H115" i="104"/>
  <c r="M115" i="104" s="1"/>
  <c r="M114" i="104"/>
  <c r="J113" i="104"/>
  <c r="M113" i="104" s="1"/>
  <c r="H112" i="104"/>
  <c r="M112" i="104" s="1"/>
  <c r="H111" i="104"/>
  <c r="M111" i="104" s="1"/>
  <c r="H110" i="104"/>
  <c r="M110" i="104" s="1"/>
  <c r="H109" i="104"/>
  <c r="M109" i="104" s="1"/>
  <c r="H99" i="104"/>
  <c r="M99" i="104" s="1"/>
  <c r="M98" i="104"/>
  <c r="J97" i="104"/>
  <c r="M97" i="104" s="1"/>
  <c r="H96" i="104"/>
  <c r="M96" i="104" s="1"/>
  <c r="H95" i="104"/>
  <c r="M95" i="104" s="1"/>
  <c r="H93" i="104"/>
  <c r="M93" i="104" s="1"/>
  <c r="M92" i="104"/>
  <c r="J91" i="104"/>
  <c r="M91" i="104" s="1"/>
  <c r="H90" i="104"/>
  <c r="M90" i="104" s="1"/>
  <c r="H89" i="104"/>
  <c r="M89" i="104" s="1"/>
  <c r="H88" i="104"/>
  <c r="M88" i="104" s="1"/>
  <c r="H87" i="104"/>
  <c r="M87" i="104" s="1"/>
  <c r="H124" i="104" l="1"/>
  <c r="J124" i="104"/>
  <c r="H125" i="104"/>
  <c r="J125" i="104"/>
  <c r="L125" i="104"/>
  <c r="M125" i="104"/>
  <c r="H126" i="104"/>
  <c r="J126" i="104"/>
  <c r="L126" i="104"/>
  <c r="M126" i="104" s="1"/>
  <c r="L127" i="104"/>
  <c r="M127" i="104" s="1"/>
  <c r="H128" i="104"/>
  <c r="M128" i="104" s="1"/>
  <c r="H130" i="104"/>
  <c r="M130" i="104" s="1"/>
  <c r="J131" i="104"/>
  <c r="M131" i="104" s="1"/>
  <c r="M132" i="104"/>
  <c r="H133" i="104"/>
  <c r="M133" i="104" s="1"/>
  <c r="M124" i="104" l="1"/>
  <c r="H75" i="104"/>
  <c r="M75" i="104" s="1"/>
  <c r="H74" i="104"/>
  <c r="M74" i="104" s="1"/>
  <c r="H77" i="104"/>
  <c r="M77" i="104" s="1"/>
  <c r="J72" i="104"/>
  <c r="M72" i="104" s="1"/>
  <c r="J71" i="104"/>
  <c r="M71" i="104" s="1"/>
  <c r="J70" i="104"/>
  <c r="M70" i="104" s="1"/>
  <c r="H58" i="104"/>
  <c r="M58" i="104" s="1"/>
  <c r="H57" i="104"/>
  <c r="M57" i="104" s="1"/>
  <c r="H41" i="104"/>
  <c r="M41" i="104" s="1"/>
  <c r="H40" i="104"/>
  <c r="M40" i="104" s="1"/>
  <c r="H39" i="104"/>
  <c r="M39" i="104" s="1"/>
  <c r="H38" i="104"/>
  <c r="M38" i="104" s="1"/>
  <c r="H37" i="104"/>
  <c r="M37" i="104" s="1"/>
  <c r="H36" i="104"/>
  <c r="M36" i="104" s="1"/>
  <c r="H42" i="104"/>
  <c r="M42" i="104" s="1"/>
  <c r="H31" i="104"/>
  <c r="M31" i="104" s="1"/>
  <c r="H30" i="104"/>
  <c r="M30" i="104" s="1"/>
  <c r="H29" i="104"/>
  <c r="M29" i="104" s="1"/>
  <c r="H28" i="104"/>
  <c r="M28" i="104" s="1"/>
  <c r="H85" i="104" l="1"/>
  <c r="M85" i="104" s="1"/>
  <c r="M84" i="104"/>
  <c r="J83" i="104"/>
  <c r="M83" i="104" s="1"/>
  <c r="H82" i="104"/>
  <c r="M82" i="104" s="1"/>
  <c r="H80" i="104"/>
  <c r="M80" i="104" s="1"/>
  <c r="M79" i="104"/>
  <c r="J78" i="104"/>
  <c r="M78" i="104" s="1"/>
  <c r="H76" i="104"/>
  <c r="M76" i="104" s="1"/>
  <c r="H73" i="104"/>
  <c r="M73" i="104" s="1"/>
  <c r="H34" i="104"/>
  <c r="M34" i="104" s="1"/>
  <c r="M33" i="104"/>
  <c r="J32" i="104"/>
  <c r="M32" i="104" s="1"/>
  <c r="H26" i="104"/>
  <c r="M26" i="104" s="1"/>
  <c r="M25" i="104"/>
  <c r="J24" i="104"/>
  <c r="M24" i="104" s="1"/>
  <c r="H22" i="104"/>
  <c r="M22" i="104" s="1"/>
  <c r="M21" i="104"/>
  <c r="J20" i="104"/>
  <c r="M20" i="104" s="1"/>
  <c r="H65" i="104" l="1"/>
  <c r="M65" i="104" s="1"/>
  <c r="H64" i="104"/>
  <c r="M64" i="104" s="1"/>
  <c r="H63" i="104"/>
  <c r="M63" i="104" s="1"/>
  <c r="H61" i="104"/>
  <c r="M61" i="104" s="1"/>
  <c r="M60" i="104"/>
  <c r="J59" i="104"/>
  <c r="M59" i="104" s="1"/>
  <c r="H56" i="104"/>
  <c r="M56" i="104" s="1"/>
  <c r="H55" i="104"/>
  <c r="M55" i="104" s="1"/>
  <c r="H54" i="104"/>
  <c r="M54" i="104" s="1"/>
  <c r="H53" i="104"/>
  <c r="M53" i="104" s="1"/>
  <c r="H43" i="104"/>
  <c r="M43" i="104" s="1"/>
  <c r="H46" i="104"/>
  <c r="M46" i="104" s="1"/>
  <c r="M45" i="104"/>
  <c r="J44" i="104"/>
  <c r="M44" i="104" s="1"/>
  <c r="J66" i="104"/>
  <c r="L66" i="104"/>
  <c r="L67" i="104"/>
  <c r="M67" i="104" s="1"/>
  <c r="H68" i="104"/>
  <c r="M68" i="104" s="1"/>
  <c r="H18" i="104"/>
  <c r="M18" i="104" s="1"/>
  <c r="M17" i="104"/>
  <c r="J16" i="104"/>
  <c r="M16" i="104" s="1"/>
  <c r="M66" i="104" l="1"/>
  <c r="J135" i="104" l="1"/>
  <c r="L136" i="104" l="1"/>
  <c r="M136" i="104" s="1"/>
  <c r="L12" i="104" l="1"/>
  <c r="J12" i="104"/>
  <c r="H135" i="104"/>
  <c r="M135" i="104" s="1"/>
  <c r="M12" i="104" l="1"/>
  <c r="H138" i="104"/>
  <c r="L13" i="104"/>
  <c r="M13" i="104" s="1"/>
  <c r="H14" i="104"/>
  <c r="M14" i="104" s="1"/>
  <c r="M138" i="104" l="1"/>
  <c r="M137" i="104"/>
  <c r="L139" i="104" l="1"/>
  <c r="D135" i="104" l="1"/>
  <c r="D136" i="104" s="1"/>
  <c r="J139" i="104" l="1"/>
  <c r="M139" i="104" l="1"/>
  <c r="H139" i="104"/>
  <c r="M140" i="104" s="1"/>
  <c r="M141" i="104" l="1"/>
  <c r="M142" i="104" s="1"/>
  <c r="M143" i="104" s="1"/>
  <c r="M144" i="104" l="1"/>
  <c r="M145" i="104" l="1"/>
  <c r="M146" i="104" l="1"/>
  <c r="M147" i="104" s="1"/>
</calcChain>
</file>

<file path=xl/sharedStrings.xml><?xml version="1.0" encoding="utf-8"?>
<sst xmlns="http://schemas.openxmlformats.org/spreadsheetml/2006/main" count="366" uniqueCount="140">
  <si>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</si>
  <si>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</si>
  <si>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</si>
  <si>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</si>
  <si>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</si>
  <si>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</si>
  <si>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</si>
  <si>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</si>
  <si>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</si>
  <si>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</si>
  <si>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</si>
  <si>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</si>
  <si>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</si>
  <si>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</si>
  <si>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</si>
  <si>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</si>
  <si>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</si>
  <si>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</si>
  <si>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</si>
  <si>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</si>
  <si>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</si>
  <si>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</si>
  <si>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</si>
  <si>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</si>
  <si>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</si>
  <si>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</si>
  <si>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</si>
  <si>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</si>
  <si>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</si>
  <si>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</si>
  <si>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</si>
  <si>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</si>
  <si>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</si>
  <si>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</si>
  <si>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</si>
  <si>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</si>
  <si>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</si>
  <si>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</si>
  <si>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</si>
  <si>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</si>
  <si>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</si>
  <si>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</si>
  <si>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</si>
  <si>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</si>
  <si>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</si>
  <si>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</si>
  <si>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</si>
  <si>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</si>
  <si>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</si>
  <si>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</si>
  <si>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</si>
  <si>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</si>
  <si>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</si>
  <si>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</si>
  <si>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</si>
  <si>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</si>
  <si>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</si>
  <si>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</si>
  <si>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</si>
  <si>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</si>
  <si>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მ3</t>
  </si>
  <si>
    <t>სამშენებლო ნაგვის დატვირთვა და გატანა</t>
  </si>
  <si>
    <t>მ2</t>
  </si>
  <si>
    <t>სამშენებლო ნაგვის დატვირთვა თვითმცლელზე</t>
  </si>
  <si>
    <t>სამშენებლო ნაგვის გატანა თვითმცლელით</t>
  </si>
  <si>
    <t>ცალი</t>
  </si>
  <si>
    <t>ფითხი</t>
  </si>
  <si>
    <t>მ</t>
  </si>
  <si>
    <t>c</t>
  </si>
  <si>
    <t>ც</t>
  </si>
  <si>
    <t>კგ</t>
  </si>
  <si>
    <t>სტეფანწმინდა</t>
  </si>
  <si>
    <t>20.05.2023</t>
  </si>
  <si>
    <t>30 კალენდარული დღე</t>
  </si>
  <si>
    <t>2.5*5 მეტრი გაბარიტების ჯიხურის გადადგმა ამწეკრანით</t>
  </si>
  <si>
    <t>მე-3 კატეგორიის გრუნტის დამუშავება</t>
  </si>
  <si>
    <t>12 მმ არმატურა</t>
  </si>
  <si>
    <t>საყალიბე მასალა</t>
  </si>
  <si>
    <t>B25  ბეტონის</t>
  </si>
  <si>
    <t>ღორღი</t>
  </si>
  <si>
    <t>სენდვიჩპანელის საწყობის მოწყობა</t>
  </si>
  <si>
    <t>16*300*300 მეტალის ფირფიტა</t>
  </si>
  <si>
    <t xml:space="preserve">5სმ სისქის პოლიურეთანის სახურავის სენდვიჩ პანელი </t>
  </si>
  <si>
    <t xml:space="preserve">5სმ სისქის პოლიურეთანის კედლის სენდვიჩ პანელი </t>
  </si>
  <si>
    <t>0.5 მმ სისქის პარაპეტის და სენდვიჩპანელის კუთხეების დეტალები</t>
  </si>
  <si>
    <t>მეტალოპლასმასის კარი</t>
  </si>
  <si>
    <t>მარკეტის გადახურვის მოწყობა</t>
  </si>
  <si>
    <t>XPS Carbon Eco</t>
  </si>
  <si>
    <t>6 მმ მეტალის ბადე 20*20 ინტერვალით</t>
  </si>
  <si>
    <t>ბეტონის მჭიმი (სტიაშკა)</t>
  </si>
  <si>
    <t>ბიტუმის პრაიმერი</t>
  </si>
  <si>
    <t>ტოლი I პირი (4კგ/მ2)</t>
  </si>
  <si>
    <t>ტოლი II პირი (5კგ/მ2)</t>
  </si>
  <si>
    <t>პერიმეტრის ფილების მოწყობა</t>
  </si>
  <si>
    <t>არსებული ფილის დემონტაჟი</t>
  </si>
  <si>
    <t>2 სმ სისქის ბაზალტის ფილა</t>
  </si>
  <si>
    <t>ყინვაგამძლე წებოცემენტი</t>
  </si>
  <si>
    <t>სანიაღვრე და საკანალიზაციო ქსელის მოწყობა</t>
  </si>
  <si>
    <t>ბეტონის გრძივი ხერხვა</t>
  </si>
  <si>
    <t>ბეტონოს დემონტაჟი</t>
  </si>
  <si>
    <t>გრუნტის დამუშავება</t>
  </si>
  <si>
    <t>100 მმ დიამეტრის საკანალიზაციო მილი</t>
  </si>
  <si>
    <t>ბეტონი B25</t>
  </si>
  <si>
    <t>m3</t>
  </si>
  <si>
    <t>არმატურა</t>
  </si>
  <si>
    <t>5ტ საკანალიზაციო ლუქი D=80</t>
  </si>
  <si>
    <t>თაბაშირმუყაოს ჭერის მოწყობა</t>
  </si>
  <si>
    <t>XG 011 18W 6500K ლედ სანათი</t>
  </si>
  <si>
    <t>3*100*100 მილკვადრატი</t>
  </si>
  <si>
    <t>80*60*100 მილკვადრატი</t>
  </si>
  <si>
    <t>მეტალის ფირფიტა</t>
  </si>
  <si>
    <t>სანათების მონტაჟი</t>
  </si>
  <si>
    <t xml:space="preserve">სხვადასხვა ზომის ბუნიკები </t>
  </si>
  <si>
    <t xml:space="preserve">ელ. სადენების მონტაჟი </t>
  </si>
  <si>
    <t>3G2.5 სპილენძის მრავალწვერა სადენი</t>
  </si>
  <si>
    <t>3G1.5 სპილენძის მრავალწვერა სადენი</t>
  </si>
  <si>
    <t>გოფრირებული მილი</t>
  </si>
  <si>
    <t>როზეტი</t>
  </si>
  <si>
    <t>ჩამრთველი</t>
  </si>
  <si>
    <t>დახლის კონსტრუქციის მოწყობა</t>
  </si>
  <si>
    <t>70*70*2.5 მილკვადრატი</t>
  </si>
  <si>
    <t xml:space="preserve">ანკერი </t>
  </si>
  <si>
    <t>ბეტოპანი 12მმ</t>
  </si>
  <si>
    <t>შურუპი</t>
  </si>
  <si>
    <t>კაფელის გაკვრა</t>
  </si>
  <si>
    <t>10*10 კაფელი</t>
  </si>
  <si>
    <t>წებოცემენტი</t>
  </si>
  <si>
    <t>ფუგა</t>
  </si>
  <si>
    <t xml:space="preserve">ელ. ფურნიტურის </t>
  </si>
  <si>
    <t>თაბაშირმუყაოს ტიხრის დემინტაჟი</t>
  </si>
  <si>
    <t>მდფ კარის მოწყობა</t>
  </si>
  <si>
    <t>მდფ კარი (კომოლექტი)</t>
  </si>
  <si>
    <t>მარკეტის კოსმეტიკური სამუშაოები</t>
  </si>
  <si>
    <t>საღებავი (კაპაროლი Ral9010;9011)</t>
  </si>
  <si>
    <t>ნესტგამძლე თაბაშირმუყაოს ფილა</t>
  </si>
  <si>
    <t>UD პროფილი 0.6მმ</t>
  </si>
  <si>
    <t>CD პროფილი 0.6მმ</t>
  </si>
  <si>
    <t>ბლოკის კედელში ღიობის მოწყობა</t>
  </si>
  <si>
    <t xml:space="preserve">საძირკვლის და ფილის მოწყობა </t>
  </si>
  <si>
    <t>იატაკის ფილის მოწყობა (ფილის მოპრიალება)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</si>
</sst>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89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3" fillId="20" borderId="1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72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7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5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47" fillId="0" borderId="6" applyNumberFormat="0" applyFill="0" applyAlignment="0" applyProtection="0"/>
    <xf numFmtId="0" fontId="48" fillId="21" borderId="2" applyNumberFormat="0" applyAlignment="0" applyProtection="0"/>
    <xf numFmtId="0" fontId="49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1" fillId="22" borderId="8" applyNumberFormat="0" applyFont="0" applyAlignment="0" applyProtection="0"/>
    <xf numFmtId="0" fontId="50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73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4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15" fillId="0" borderId="0"/>
    <xf numFmtId="0" fontId="73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72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73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7" fillId="0" borderId="0"/>
    <xf numFmtId="0" fontId="35" fillId="0" borderId="0"/>
    <xf numFmtId="0" fontId="4" fillId="0" borderId="0"/>
    <xf numFmtId="0" fontId="37" fillId="0" borderId="0"/>
    <xf numFmtId="0" fontId="3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51" fillId="0" borderId="0" applyNumberFormat="0" applyFill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57" fillId="20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72" fillId="0" borderId="0"/>
    <xf numFmtId="0" fontId="4" fillId="0" borderId="0"/>
    <xf numFmtId="0" fontId="4" fillId="0" borderId="0"/>
    <xf numFmtId="0" fontId="4" fillId="0" borderId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2" fontId="29" fillId="25" borderId="0" xfId="0" applyNumberFormat="1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168" fontId="29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vertical="center"/>
    </xf>
    <xf numFmtId="0" fontId="28" fillId="25" borderId="0" xfId="661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28" fillId="25" borderId="10" xfId="523" applyFont="1" applyFill="1" applyBorder="1" applyAlignment="1">
      <alignment horizontal="center" vertical="center" wrapText="1"/>
    </xf>
    <xf numFmtId="0" fontId="34" fillId="25" borderId="0" xfId="523" applyFont="1" applyFill="1" applyAlignment="1">
      <alignment vertical="center" wrapText="1"/>
    </xf>
    <xf numFmtId="0" fontId="34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9" fillId="25" borderId="0" xfId="523" applyFont="1" applyFill="1" applyAlignment="1">
      <alignment horizontal="center" vertical="center" wrapText="1"/>
    </xf>
    <xf numFmtId="0" fontId="3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9" fontId="28" fillId="25" borderId="10" xfId="523" applyNumberFormat="1" applyFont="1" applyFill="1" applyBorder="1" applyAlignment="1">
      <alignment horizontal="center" vertical="center" wrapText="1"/>
    </xf>
    <xf numFmtId="0" fontId="29" fillId="25" borderId="0" xfId="523" applyFont="1" applyFill="1" applyAlignment="1">
      <alignment vertical="center"/>
    </xf>
    <xf numFmtId="0" fontId="28" fillId="25" borderId="0" xfId="523" applyFont="1" applyFill="1" applyAlignment="1">
      <alignment vertical="center" wrapText="1"/>
    </xf>
    <xf numFmtId="0" fontId="3" fillId="25" borderId="0" xfId="523" applyFont="1" applyFill="1" applyAlignment="1">
      <alignment vertical="center" wrapText="1"/>
    </xf>
    <xf numFmtId="0" fontId="62" fillId="25" borderId="0" xfId="523" applyFont="1" applyFill="1" applyAlignment="1">
      <alignment vertical="center" wrapText="1"/>
    </xf>
    <xf numFmtId="0" fontId="60" fillId="25" borderId="0" xfId="523" applyFont="1" applyFill="1" applyAlignment="1">
      <alignment horizontal="center" vertical="center"/>
    </xf>
    <xf numFmtId="0" fontId="63" fillId="25" borderId="0" xfId="523" applyFont="1" applyFill="1" applyAlignment="1">
      <alignment horizontal="center" vertical="center"/>
    </xf>
    <xf numFmtId="0" fontId="61" fillId="25" borderId="0" xfId="523" applyFont="1" applyFill="1" applyAlignment="1">
      <alignment horizontal="center" vertical="center"/>
    </xf>
    <xf numFmtId="0" fontId="61" fillId="25" borderId="0" xfId="523" applyFont="1" applyFill="1" applyAlignment="1">
      <alignment vertical="center" wrapText="1"/>
    </xf>
    <xf numFmtId="0" fontId="62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center" vertical="center" wrapText="1"/>
    </xf>
    <xf numFmtId="2" fontId="62" fillId="25" borderId="0" xfId="523" applyNumberFormat="1" applyFont="1" applyFill="1" applyAlignment="1">
      <alignment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horizontal="center" vertical="center"/>
    </xf>
    <xf numFmtId="0" fontId="3" fillId="25" borderId="0" xfId="523" applyFont="1" applyFill="1" applyAlignment="1">
      <alignment horizontal="center" vertical="center"/>
    </xf>
    <xf numFmtId="0" fontId="29" fillId="25" borderId="0" xfId="526" applyFont="1" applyFill="1" applyAlignment="1">
      <alignment horizontal="center" vertical="center" wrapText="1"/>
    </xf>
    <xf numFmtId="2" fontId="28" fillId="25" borderId="0" xfId="523" applyNumberFormat="1" applyFont="1" applyFill="1" applyAlignment="1">
      <alignment vertical="center" wrapText="1"/>
    </xf>
    <xf numFmtId="0" fontId="28" fillId="25" borderId="12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49" fontId="77" fillId="25" borderId="10" xfId="523" applyNumberFormat="1" applyFont="1" applyFill="1" applyBorder="1" applyAlignment="1">
      <alignment horizontal="center" vertical="center" wrapText="1"/>
    </xf>
    <xf numFmtId="0" fontId="38" fillId="25" borderId="0" xfId="523" applyFont="1" applyFill="1" applyAlignment="1">
      <alignment horizontal="center" vertical="center" wrapText="1"/>
    </xf>
    <xf numFmtId="0" fontId="38" fillId="24" borderId="15" xfId="526" applyFont="1" applyFill="1" applyBorder="1" applyAlignment="1">
      <alignment horizontal="center" vertical="center" wrapText="1"/>
    </xf>
    <xf numFmtId="0" fontId="38" fillId="25" borderId="10" xfId="567" applyFont="1" applyFill="1" applyBorder="1" applyAlignment="1">
      <alignment horizontal="center" vertical="center" wrapText="1"/>
    </xf>
    <xf numFmtId="0" fontId="38" fillId="25" borderId="10" xfId="535" applyFont="1" applyFill="1" applyBorder="1" applyAlignment="1">
      <alignment horizontal="center" vertical="center" wrapText="1"/>
    </xf>
    <xf numFmtId="0" fontId="38" fillId="25" borderId="10" xfId="523" applyFont="1" applyFill="1" applyBorder="1" applyAlignment="1">
      <alignment horizontal="center" vertical="center" wrapText="1"/>
    </xf>
    <xf numFmtId="0" fontId="34" fillId="25" borderId="11" xfId="523" applyFont="1" applyFill="1" applyBorder="1" applyAlignment="1">
      <alignment horizontal="center" vertical="center" wrapText="1"/>
    </xf>
    <xf numFmtId="0" fontId="34" fillId="25" borderId="10" xfId="523" applyFont="1" applyFill="1" applyBorder="1" applyAlignment="1">
      <alignment horizontal="center" vertical="center" wrapText="1"/>
    </xf>
    <xf numFmtId="0" fontId="38" fillId="25" borderId="10" xfId="766" applyFont="1" applyFill="1" applyBorder="1" applyAlignment="1">
      <alignment horizontal="center" vertical="center" wrapText="1"/>
    </xf>
    <xf numFmtId="0" fontId="76" fillId="25" borderId="10" xfId="523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2" fontId="28" fillId="25" borderId="0" xfId="523" applyNumberFormat="1" applyFont="1" applyFill="1" applyAlignment="1">
      <alignment horizontal="center" vertical="center"/>
    </xf>
    <xf numFmtId="49" fontId="34" fillId="25" borderId="11" xfId="523" applyNumberFormat="1" applyFont="1" applyFill="1" applyBorder="1" applyAlignment="1">
      <alignment horizontal="center" vertical="center" wrapText="1"/>
    </xf>
    <xf numFmtId="0" fontId="58" fillId="25" borderId="0" xfId="523" applyFont="1" applyFill="1" applyAlignment="1">
      <alignment horizontal="center" vertical="center"/>
    </xf>
    <xf numFmtId="0" fontId="68" fillId="25" borderId="0" xfId="523" applyFont="1" applyFill="1" applyAlignment="1">
      <alignment horizontal="center" vertical="center" wrapText="1"/>
    </xf>
    <xf numFmtId="168" fontId="68" fillId="25" borderId="0" xfId="0" applyNumberFormat="1" applyFont="1" applyFill="1" applyAlignment="1">
      <alignment horizontal="center" vertical="center" wrapText="1"/>
    </xf>
    <xf numFmtId="4" fontId="68" fillId="25" borderId="0" xfId="523" applyNumberFormat="1" applyFont="1" applyFill="1" applyAlignment="1">
      <alignment horizontal="center" vertical="center" wrapText="1"/>
    </xf>
    <xf numFmtId="0" fontId="68" fillId="25" borderId="0" xfId="526" applyFont="1" applyFill="1" applyAlignment="1">
      <alignment horizontal="center" vertical="center" wrapText="1"/>
    </xf>
    <xf numFmtId="0" fontId="68" fillId="25" borderId="0" xfId="523" applyFont="1" applyFill="1" applyAlignment="1">
      <alignment vertical="center"/>
    </xf>
    <xf numFmtId="0" fontId="8" fillId="25" borderId="0" xfId="566" applyFont="1" applyFill="1" applyAlignment="1">
      <alignment vertical="center"/>
    </xf>
    <xf numFmtId="0" fontId="7" fillId="25" borderId="0" xfId="661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8" fillId="25" borderId="0" xfId="523" applyFont="1" applyFill="1" applyAlignment="1">
      <alignment vertical="center"/>
    </xf>
    <xf numFmtId="0" fontId="69" fillId="25" borderId="0" xfId="661" applyFont="1" applyFill="1" applyAlignment="1">
      <alignment vertical="center"/>
    </xf>
    <xf numFmtId="0" fontId="34" fillId="25" borderId="0" xfId="0" applyFont="1" applyFill="1" applyAlignment="1">
      <alignment horizontal="center" vertical="center" wrapText="1"/>
    </xf>
    <xf numFmtId="0" fontId="70" fillId="25" borderId="0" xfId="566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71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vertical="center" wrapText="1"/>
    </xf>
    <xf numFmtId="0" fontId="34" fillId="25" borderId="11" xfId="523" applyFont="1" applyFill="1" applyBorder="1" applyAlignment="1">
      <alignment horizontal="center" vertical="center"/>
    </xf>
    <xf numFmtId="49" fontId="34" fillId="25" borderId="10" xfId="523" applyNumberFormat="1" applyFont="1" applyFill="1" applyBorder="1" applyAlignment="1">
      <alignment horizontal="center" vertical="center" wrapText="1"/>
    </xf>
    <xf numFmtId="0" fontId="34" fillId="27" borderId="11" xfId="523" applyFont="1" applyFill="1" applyBorder="1" applyAlignment="1">
      <alignment horizontal="center" vertical="center" wrapText="1"/>
    </xf>
    <xf numFmtId="0" fontId="34" fillId="27" borderId="10" xfId="523" applyFont="1" applyFill="1" applyBorder="1" applyAlignment="1">
      <alignment horizontal="center" vertical="center" wrapText="1"/>
    </xf>
    <xf numFmtId="0" fontId="38" fillId="24" borderId="17" xfId="523" applyFont="1" applyFill="1" applyBorder="1" applyAlignment="1">
      <alignment horizontal="center" vertical="center" wrapText="1"/>
    </xf>
    <xf numFmtId="2" fontId="59" fillId="25" borderId="0" xfId="523" applyNumberFormat="1" applyFont="1" applyFill="1" applyAlignment="1">
      <alignment horizontal="center" vertical="center" wrapText="1"/>
    </xf>
    <xf numFmtId="0" fontId="75" fillId="25" borderId="11" xfId="523" applyFont="1" applyFill="1" applyBorder="1" applyAlignment="1">
      <alignment horizontal="center" vertical="center" wrapText="1"/>
    </xf>
    <xf numFmtId="49" fontId="78" fillId="26" borderId="11" xfId="523" applyNumberFormat="1" applyFont="1" applyFill="1" applyBorder="1" applyAlignment="1">
      <alignment horizontal="center" vertical="center" wrapText="1"/>
    </xf>
    <xf numFmtId="0" fontId="75" fillId="0" borderId="11" xfId="523" applyFont="1" applyBorder="1" applyAlignment="1">
      <alignment horizontal="center" vertical="center" wrapText="1"/>
    </xf>
    <xf numFmtId="0" fontId="35" fillId="0" borderId="0" xfId="523"/>
    <xf numFmtId="0" fontId="76" fillId="25" borderId="11" xfId="523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9" fontId="34" fillId="25" borderId="10" xfId="523" applyNumberFormat="1" applyFont="1" applyFill="1" applyBorder="1" applyAlignment="1">
      <alignment horizontal="center" vertical="center" wrapText="1"/>
    </xf>
    <xf numFmtId="4" fontId="34" fillId="25" borderId="10" xfId="523" applyNumberFormat="1" applyFont="1" applyFill="1" applyBorder="1" applyAlignment="1">
      <alignment horizontal="center" vertical="center" wrapText="1"/>
    </xf>
    <xf numFmtId="4" fontId="34" fillId="25" borderId="14" xfId="523" applyNumberFormat="1" applyFont="1" applyFill="1" applyBorder="1" applyAlignment="1">
      <alignment horizontal="center" vertical="center" wrapText="1"/>
    </xf>
    <xf numFmtId="2" fontId="34" fillId="25" borderId="0" xfId="523" applyNumberFormat="1" applyFont="1" applyFill="1" applyAlignment="1">
      <alignment horizontal="center" vertical="center" wrapText="1"/>
    </xf>
    <xf numFmtId="0" fontId="6" fillId="28" borderId="22" xfId="523" applyFont="1" applyFill="1" applyBorder="1" applyAlignment="1">
      <alignment horizontal="center" vertical="center"/>
    </xf>
    <xf numFmtId="0" fontId="3" fillId="28" borderId="23" xfId="523" applyFont="1" applyFill="1" applyBorder="1" applyAlignment="1">
      <alignment horizontal="center" vertical="center"/>
    </xf>
    <xf numFmtId="2" fontId="34" fillId="25" borderId="0" xfId="523" applyNumberFormat="1" applyFont="1" applyFill="1" applyAlignment="1">
      <alignment vertical="center" wrapText="1"/>
    </xf>
    <xf numFmtId="4" fontId="38" fillId="25" borderId="10" xfId="523" applyNumberFormat="1" applyFont="1" applyFill="1" applyBorder="1" applyAlignment="1">
      <alignment horizontal="center" vertical="center" wrapText="1"/>
    </xf>
    <xf numFmtId="0" fontId="79" fillId="25" borderId="0" xfId="523" applyFont="1" applyFill="1" applyAlignment="1">
      <alignment vertical="center" wrapText="1"/>
    </xf>
    <xf numFmtId="4" fontId="34" fillId="25" borderId="0" xfId="523" applyNumberFormat="1" applyFont="1" applyFill="1" applyAlignment="1">
      <alignment vertical="center" wrapText="1"/>
    </xf>
    <xf numFmtId="168" fontId="34" fillId="25" borderId="0" xfId="523" applyNumberFormat="1" applyFont="1" applyFill="1" applyAlignment="1">
      <alignment vertical="center" wrapText="1"/>
    </xf>
    <xf numFmtId="4" fontId="34" fillId="25" borderId="0" xfId="523" applyNumberFormat="1" applyFont="1" applyFill="1" applyAlignment="1">
      <alignment horizontal="center" vertical="center" wrapText="1"/>
    </xf>
    <xf numFmtId="49" fontId="74" fillId="25" borderId="10" xfId="523" applyNumberFormat="1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0" fontId="81" fillId="25" borderId="0" xfId="523" applyFont="1" applyFill="1" applyAlignment="1">
      <alignment vertical="center" wrapText="1"/>
    </xf>
    <xf numFmtId="0" fontId="74" fillId="25" borderId="0" xfId="0" applyFont="1" applyFill="1" applyAlignment="1">
      <alignment vertical="center"/>
    </xf>
    <xf numFmtId="2" fontId="82" fillId="30" borderId="10" xfId="523" applyNumberFormat="1" applyFont="1" applyFill="1" applyBorder="1" applyAlignment="1">
      <alignment horizontal="center" vertical="center" wrapText="1"/>
    </xf>
    <xf numFmtId="0" fontId="80" fillId="30" borderId="15" xfId="526" applyFont="1" applyFill="1" applyBorder="1" applyAlignment="1">
      <alignment horizontal="center" vertical="center" wrapText="1"/>
    </xf>
    <xf numFmtId="0" fontId="85" fillId="30" borderId="15" xfId="526" applyFont="1" applyFill="1" applyBorder="1" applyAlignment="1">
      <alignment horizontal="center" vertical="center" wrapText="1"/>
    </xf>
    <xf numFmtId="0" fontId="87" fillId="30" borderId="15" xfId="526" applyFont="1" applyFill="1" applyBorder="1" applyAlignment="1">
      <alignment horizontal="center" vertical="center" wrapText="1"/>
    </xf>
    <xf numFmtId="4" fontId="85" fillId="30" borderId="15" xfId="526" applyNumberFormat="1" applyFont="1" applyFill="1" applyBorder="1" applyAlignment="1">
      <alignment horizontal="center" vertical="center" wrapText="1"/>
    </xf>
    <xf numFmtId="4" fontId="85" fillId="30" borderId="19" xfId="526" applyNumberFormat="1" applyFont="1" applyFill="1" applyBorder="1" applyAlignment="1">
      <alignment horizontal="center" vertical="center" wrapText="1"/>
    </xf>
    <xf numFmtId="0" fontId="30" fillId="25" borderId="10" xfId="523" applyFont="1" applyFill="1" applyBorder="1" applyAlignment="1">
      <alignment horizontal="center" vertical="center" wrapText="1"/>
    </xf>
    <xf numFmtId="0" fontId="84" fillId="29" borderId="20" xfId="0" applyFont="1" applyFill="1" applyBorder="1" applyAlignment="1">
      <alignment horizontal="center" vertical="center" wrapText="1"/>
    </xf>
    <xf numFmtId="0" fontId="80" fillId="29" borderId="11" xfId="0" applyFont="1" applyFill="1" applyBorder="1" applyAlignment="1">
      <alignment horizontal="center" vertical="center" wrapText="1"/>
    </xf>
    <xf numFmtId="0" fontId="85" fillId="29" borderId="11" xfId="0" applyFont="1" applyFill="1" applyBorder="1" applyAlignment="1">
      <alignment horizontal="center" vertical="center" wrapText="1"/>
    </xf>
    <xf numFmtId="4" fontId="85" fillId="29" borderId="11" xfId="0" applyNumberFormat="1" applyFont="1" applyFill="1" applyBorder="1" applyAlignment="1">
      <alignment horizontal="center" vertical="center" wrapText="1"/>
    </xf>
    <xf numFmtId="0" fontId="28" fillId="30" borderId="18" xfId="526" applyFont="1" applyFill="1" applyBorder="1" applyAlignment="1">
      <alignment horizontal="center" vertical="center" wrapText="1"/>
    </xf>
    <xf numFmtId="0" fontId="88" fillId="25" borderId="0" xfId="661" applyFont="1" applyFill="1" applyAlignment="1">
      <alignment vertical="center"/>
    </xf>
    <xf numFmtId="0" fontId="89" fillId="25" borderId="0" xfId="523" applyFont="1" applyFill="1" applyAlignment="1">
      <alignment horizontal="center" vertical="center"/>
    </xf>
    <xf numFmtId="0" fontId="89" fillId="28" borderId="23" xfId="523" applyFont="1" applyFill="1" applyBorder="1" applyAlignment="1">
      <alignment horizontal="center" vertical="center"/>
    </xf>
    <xf numFmtId="0" fontId="74" fillId="25" borderId="10" xfId="523" quotePrefix="1" applyFont="1" applyFill="1" applyBorder="1" applyAlignment="1">
      <alignment horizontal="center" vertical="center" wrapText="1"/>
    </xf>
    <xf numFmtId="0" fontId="74" fillId="29" borderId="16" xfId="0" applyFont="1" applyFill="1" applyBorder="1" applyAlignment="1">
      <alignment horizontal="center" vertical="center" wrapText="1"/>
    </xf>
    <xf numFmtId="49" fontId="74" fillId="30" borderId="15" xfId="526" applyNumberFormat="1" applyFont="1" applyFill="1" applyBorder="1" applyAlignment="1">
      <alignment horizontal="center" vertical="center" wrapText="1"/>
    </xf>
    <xf numFmtId="0" fontId="81" fillId="25" borderId="0" xfId="523" applyFont="1" applyFill="1" applyAlignment="1">
      <alignment horizontal="center" vertical="center" wrapText="1"/>
    </xf>
    <xf numFmtId="0" fontId="92" fillId="25" borderId="0" xfId="523" applyFont="1" applyFill="1" applyAlignment="1">
      <alignment horizontal="center" vertical="center" wrapText="1"/>
    </xf>
    <xf numFmtId="0" fontId="89" fillId="25" borderId="0" xfId="523" applyFont="1" applyFill="1" applyAlignment="1">
      <alignment horizontal="center" vertical="center" wrapText="1"/>
    </xf>
    <xf numFmtId="0" fontId="62" fillId="25" borderId="0" xfId="523" applyFont="1" applyFill="1" applyAlignment="1">
      <alignment horizontal="right" vertical="center" wrapText="1"/>
    </xf>
    <xf numFmtId="169" fontId="28" fillId="25" borderId="0" xfId="523" applyNumberFormat="1" applyFont="1" applyFill="1" applyAlignment="1">
      <alignment horizontal="right" vertical="center" wrapText="1"/>
    </xf>
    <xf numFmtId="0" fontId="28" fillId="25" borderId="10" xfId="662" applyFont="1" applyFill="1" applyBorder="1" applyAlignment="1">
      <alignment horizontal="center" vertical="center"/>
    </xf>
    <xf numFmtId="0" fontId="28" fillId="25" borderId="0" xfId="523" applyFont="1" applyFill="1" applyAlignment="1">
      <alignment horizontal="right" vertical="center"/>
    </xf>
    <xf numFmtId="0" fontId="28" fillId="25" borderId="12" xfId="766" applyFont="1" applyFill="1" applyBorder="1" applyAlignment="1">
      <alignment horizontal="center" vertical="center"/>
    </xf>
    <xf numFmtId="0" fontId="95" fillId="25" borderId="0" xfId="523" applyFont="1" applyFill="1" applyAlignment="1">
      <alignment horizontal="center"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661" applyFont="1" applyFill="1" applyAlignment="1">
      <alignment vertical="center"/>
    </xf>
    <xf numFmtId="0" fontId="99" fillId="25" borderId="0" xfId="523" applyFont="1" applyFill="1" applyAlignment="1">
      <alignment horizontal="center" vertical="center"/>
    </xf>
    <xf numFmtId="0" fontId="35" fillId="28" borderId="23" xfId="523" applyFont="1" applyFill="1" applyBorder="1" applyAlignment="1">
      <alignment horizontal="center" vertical="center"/>
    </xf>
    <xf numFmtId="0" fontId="35" fillId="28" borderId="24" xfId="523" applyFont="1" applyFill="1" applyBorder="1" applyAlignment="1">
      <alignment horizontal="center" vertical="center"/>
    </xf>
    <xf numFmtId="0" fontId="81" fillId="25" borderId="10" xfId="523" applyFont="1" applyFill="1" applyBorder="1" applyAlignment="1">
      <alignment vertical="center" wrapText="1"/>
    </xf>
    <xf numFmtId="2" fontId="30" fillId="25" borderId="10" xfId="523" applyNumberFormat="1" applyFont="1" applyFill="1" applyBorder="1" applyAlignment="1">
      <alignment horizontal="center" vertical="center" wrapText="1"/>
    </xf>
    <xf numFmtId="2" fontId="30" fillId="25" borderId="14" xfId="523" applyNumberFormat="1" applyFont="1" applyFill="1" applyBorder="1" applyAlignment="1">
      <alignment horizontal="center" vertical="center" wrapText="1"/>
    </xf>
    <xf numFmtId="0" fontId="64" fillId="25" borderId="10" xfId="523" applyFont="1" applyFill="1" applyBorder="1" applyAlignment="1">
      <alignment vertical="center" wrapText="1"/>
    </xf>
    <xf numFmtId="0" fontId="82" fillId="30" borderId="10" xfId="523" applyFont="1" applyFill="1" applyBorder="1" applyAlignment="1">
      <alignment horizontal="center" vertical="center" wrapText="1"/>
    </xf>
    <xf numFmtId="2" fontId="36" fillId="25" borderId="10" xfId="523" applyNumberFormat="1" applyFont="1" applyFill="1" applyBorder="1" applyAlignment="1">
      <alignment horizontal="center" vertical="center" wrapText="1"/>
    </xf>
    <xf numFmtId="0" fontId="30" fillId="25" borderId="10" xfId="662" applyFont="1" applyFill="1" applyBorder="1" applyAlignment="1">
      <alignment horizontal="center" vertical="center"/>
    </xf>
    <xf numFmtId="2" fontId="30" fillId="25" borderId="10" xfId="662" applyNumberFormat="1" applyFont="1" applyFill="1" applyBorder="1" applyAlignment="1">
      <alignment horizontal="center" vertical="center"/>
    </xf>
    <xf numFmtId="0" fontId="40" fillId="25" borderId="10" xfId="523" applyFont="1" applyFill="1" applyBorder="1" applyAlignment="1">
      <alignment vertical="center" wrapText="1"/>
    </xf>
    <xf numFmtId="0" fontId="3" fillId="28" borderId="23" xfId="523" applyFont="1" applyFill="1" applyBorder="1" applyAlignment="1">
      <alignment vertical="center"/>
    </xf>
    <xf numFmtId="0" fontId="101" fillId="29" borderId="11" xfId="0" applyFont="1" applyFill="1" applyBorder="1" applyAlignment="1">
      <alignment vertical="center" wrapText="1"/>
    </xf>
    <xf numFmtId="0" fontId="80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2" fillId="28" borderId="23" xfId="523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28" fillId="0" borderId="12" xfId="523" applyFont="1" applyFill="1" applyBorder="1" applyAlignment="1">
      <alignment horizontal="center" vertical="center" wrapText="1"/>
    </xf>
    <xf numFmtId="49" fontId="74" fillId="0" borderId="10" xfId="523" applyNumberFormat="1" applyFont="1" applyFill="1" applyBorder="1" applyAlignment="1">
      <alignment horizontal="center" vertical="center" wrapText="1"/>
    </xf>
    <xf numFmtId="0" fontId="64" fillId="0" borderId="10" xfId="523" applyFont="1" applyFill="1" applyBorder="1" applyAlignment="1">
      <alignment vertical="center" wrapText="1"/>
    </xf>
    <xf numFmtId="0" fontId="94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/>
    </xf>
    <xf numFmtId="0" fontId="94" fillId="25" borderId="0" xfId="566" applyFont="1" applyFill="1" applyAlignment="1">
      <alignment horizontal="left" vertical="center"/>
    </xf>
    <xf numFmtId="0" fontId="82" fillId="30" borderId="13" xfId="523" applyFont="1" applyFill="1" applyBorder="1" applyAlignment="1">
      <alignment horizontal="center" vertical="center" wrapText="1"/>
    </xf>
    <xf numFmtId="0" fontId="82" fillId="30" borderId="12" xfId="523" applyFont="1" applyFill="1" applyBorder="1" applyAlignment="1">
      <alignment horizontal="center" vertical="center" wrapText="1"/>
    </xf>
    <xf numFmtId="0" fontId="89" fillId="30" borderId="17" xfId="523" applyFont="1" applyFill="1" applyBorder="1" applyAlignment="1">
      <alignment horizontal="center" vertical="center" wrapText="1"/>
    </xf>
    <xf numFmtId="0" fontId="89" fillId="30" borderId="10" xfId="523" applyFont="1" applyFill="1" applyBorder="1" applyAlignment="1">
      <alignment horizontal="center" vertical="center" wrapText="1"/>
    </xf>
    <xf numFmtId="0" fontId="100" fillId="30" borderId="17" xfId="523" applyFont="1" applyFill="1" applyBorder="1" applyAlignment="1">
      <alignment vertical="center" wrapText="1"/>
    </xf>
    <xf numFmtId="0" fontId="100" fillId="30" borderId="10" xfId="523" applyFont="1" applyFill="1" applyBorder="1" applyAlignment="1">
      <alignment vertical="center" wrapText="1"/>
    </xf>
    <xf numFmtId="0" fontId="82" fillId="30" borderId="17" xfId="523" applyFont="1" applyFill="1" applyBorder="1" applyAlignment="1">
      <alignment horizontal="center" vertical="center" wrapText="1"/>
    </xf>
    <xf numFmtId="0" fontId="82" fillId="30" borderId="10" xfId="523" applyFont="1" applyFill="1" applyBorder="1" applyAlignment="1">
      <alignment horizontal="center" vertical="center" wrapText="1"/>
    </xf>
    <xf numFmtId="0" fontId="93" fillId="25" borderId="0" xfId="566" applyFont="1" applyFill="1" applyAlignment="1">
      <alignment horizontal="left" vertical="center" wrapText="1"/>
    </xf>
    <xf numFmtId="0" fontId="82" fillId="30" borderId="25" xfId="523" applyFont="1" applyFill="1" applyBorder="1" applyAlignment="1">
      <alignment horizontal="center" vertical="center" wrapText="1"/>
    </xf>
    <xf numFmtId="0" fontId="82" fillId="30" borderId="11" xfId="523" applyFont="1" applyFill="1" applyBorder="1" applyAlignment="1">
      <alignment horizontal="center" vertical="center" wrapText="1"/>
    </xf>
    <xf numFmtId="0" fontId="82" fillId="30" borderId="21" xfId="523" applyFont="1" applyFill="1" applyBorder="1" applyAlignment="1">
      <alignment horizontal="center" vertical="center" wrapText="1"/>
    </xf>
    <xf numFmtId="0" fontId="82" fillId="30" borderId="14" xfId="523" applyFont="1" applyFill="1" applyBorder="1" applyAlignment="1">
      <alignment horizontal="center"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62" fillId="25" borderId="0" xfId="523" applyFont="1" applyFill="1" applyAlignment="1">
      <alignment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28" fillId="25" borderId="12" xfId="523" applyFont="1" applyFill="1" applyBorder="1" applyAlignment="1">
      <alignment horizontal="center" vertical="center" wrapText="1"/>
    </xf>
    <xf numFmtId="0" fontId="68" fillId="25" borderId="0" xfId="523" applyFont="1" applyFill="1" applyAlignment="1">
      <alignment vertical="center"/>
    </xf>
    <xf numFmtId="0" fontId="79" fillId="25" borderId="0" xfId="523" applyFont="1" applyFill="1" applyAlignment="1">
      <alignment vertical="center" wrapText="1"/>
    </xf>
    <xf numFmtId="49" fontId="74" fillId="25" borderId="10" xfId="523" applyNumberFormat="1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0" fontId="30" fillId="25" borderId="10" xfId="523" applyFont="1" applyFill="1" applyBorder="1" applyAlignment="1">
      <alignment horizontal="center" vertical="center" wrapText="1"/>
    </xf>
    <xf numFmtId="0" fontId="74" fillId="25" borderId="10" xfId="523" quotePrefix="1" applyFont="1" applyFill="1" applyBorder="1" applyAlignment="1">
      <alignment horizontal="center" vertical="center" wrapText="1"/>
    </xf>
    <xf numFmtId="0" fontId="62" fillId="25" borderId="0" xfId="523" applyFont="1" applyFill="1" applyAlignment="1">
      <alignment horizontal="right" vertical="center" wrapText="1"/>
    </xf>
    <xf numFmtId="169" fontId="28" fillId="25" borderId="0" xfId="523" applyNumberFormat="1" applyFont="1" applyFill="1" applyAlignment="1">
      <alignment horizontal="right" vertical="center" wrapText="1"/>
    </xf>
    <xf numFmtId="0" fontId="28" fillId="25" borderId="10" xfId="662" applyFont="1" applyFill="1" applyBorder="1" applyAlignment="1">
      <alignment horizontal="center" vertical="center"/>
    </xf>
    <xf numFmtId="0" fontId="28" fillId="25" borderId="0" xfId="523" applyFont="1" applyFill="1" applyAlignment="1">
      <alignment horizontal="right" vertical="center"/>
    </xf>
    <xf numFmtId="0" fontId="28" fillId="25" borderId="12" xfId="766" applyFont="1" applyFill="1" applyBorder="1" applyAlignment="1">
      <alignment horizontal="center" vertical="center"/>
    </xf>
    <xf numFmtId="0" fontId="81" fillId="25" borderId="10" xfId="523" applyFont="1" applyFill="1" applyBorder="1" applyAlignment="1">
      <alignment vertical="center" wrapText="1"/>
    </xf>
    <xf numFmtId="2" fontId="30" fillId="25" borderId="10" xfId="523" applyNumberFormat="1" applyFont="1" applyFill="1" applyBorder="1" applyAlignment="1">
      <alignment horizontal="center" vertical="center" wrapText="1"/>
    </xf>
    <xf numFmtId="2" fontId="30" fillId="25" borderId="14" xfId="523" applyNumberFormat="1" applyFont="1" applyFill="1" applyBorder="1" applyAlignment="1">
      <alignment horizontal="center" vertical="center" wrapText="1"/>
    </xf>
    <xf numFmtId="0" fontId="64" fillId="25" borderId="10" xfId="523" applyFont="1" applyFill="1" applyBorder="1" applyAlignment="1">
      <alignment vertical="center" wrapText="1"/>
    </xf>
    <xf numFmtId="2" fontId="36" fillId="25" borderId="10" xfId="523" applyNumberFormat="1" applyFont="1" applyFill="1" applyBorder="1" applyAlignment="1">
      <alignment horizontal="center" vertical="center" wrapText="1"/>
    </xf>
    <xf numFmtId="0" fontId="30" fillId="25" borderId="10" xfId="662" applyFont="1" applyFill="1" applyBorder="1" applyAlignment="1">
      <alignment horizontal="center" vertical="center"/>
    </xf>
    <xf numFmtId="2" fontId="30" fillId="25" borderId="10" xfId="662" applyNumberFormat="1" applyFont="1" applyFill="1" applyBorder="1" applyAlignment="1">
      <alignment horizontal="center" vertical="center"/>
    </xf>
    <xf numFmtId="0" fontId="40" fillId="25" borderId="10" xfId="523" applyFont="1" applyFill="1" applyBorder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62" fillId="25" borderId="0" xfId="523" applyFont="1" applyFill="1" applyAlignment="1">
      <alignment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28" fillId="25" borderId="12" xfId="523" applyFont="1" applyFill="1" applyBorder="1" applyAlignment="1">
      <alignment horizontal="center" vertical="center" wrapText="1"/>
    </xf>
    <xf numFmtId="0" fontId="68" fillId="25" borderId="0" xfId="523" applyFont="1" applyFill="1" applyAlignment="1">
      <alignment vertical="center"/>
    </xf>
    <xf numFmtId="0" fontId="79" fillId="25" borderId="0" xfId="523" applyFont="1" applyFill="1" applyAlignment="1">
      <alignment vertical="center" wrapText="1"/>
    </xf>
    <xf numFmtId="49" fontId="74" fillId="25" borderId="10" xfId="523" applyNumberFormat="1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0" fontId="30" fillId="25" borderId="10" xfId="523" applyFont="1" applyFill="1" applyBorder="1" applyAlignment="1">
      <alignment horizontal="center" vertical="center" wrapText="1"/>
    </xf>
    <xf numFmtId="0" fontId="74" fillId="25" borderId="10" xfId="523" quotePrefix="1" applyFont="1" applyFill="1" applyBorder="1" applyAlignment="1">
      <alignment horizontal="center" vertical="center" wrapText="1"/>
    </xf>
    <xf numFmtId="0" fontId="62" fillId="25" borderId="0" xfId="523" applyFont="1" applyFill="1" applyAlignment="1">
      <alignment horizontal="right" vertical="center" wrapText="1"/>
    </xf>
    <xf numFmtId="169" fontId="28" fillId="25" borderId="0" xfId="523" applyNumberFormat="1" applyFont="1" applyFill="1" applyAlignment="1">
      <alignment horizontal="right" vertical="center" wrapText="1"/>
    </xf>
    <xf numFmtId="0" fontId="28" fillId="25" borderId="10" xfId="662" applyFont="1" applyFill="1" applyBorder="1" applyAlignment="1">
      <alignment horizontal="center" vertical="center"/>
    </xf>
    <xf numFmtId="0" fontId="28" fillId="25" borderId="0" xfId="523" applyFont="1" applyFill="1" applyAlignment="1">
      <alignment horizontal="right" vertical="center"/>
    </xf>
    <xf numFmtId="0" fontId="28" fillId="25" borderId="12" xfId="766" applyFont="1" applyFill="1" applyBorder="1" applyAlignment="1">
      <alignment horizontal="center" vertical="center"/>
    </xf>
    <xf numFmtId="0" fontId="81" fillId="25" borderId="10" xfId="523" applyFont="1" applyFill="1" applyBorder="1" applyAlignment="1">
      <alignment vertical="center" wrapText="1"/>
    </xf>
    <xf numFmtId="2" fontId="30" fillId="25" borderId="10" xfId="523" applyNumberFormat="1" applyFont="1" applyFill="1" applyBorder="1" applyAlignment="1">
      <alignment horizontal="center" vertical="center" wrapText="1"/>
    </xf>
    <xf numFmtId="2" fontId="30" fillId="25" borderId="14" xfId="523" applyNumberFormat="1" applyFont="1" applyFill="1" applyBorder="1" applyAlignment="1">
      <alignment horizontal="center" vertical="center" wrapText="1"/>
    </xf>
    <xf numFmtId="0" fontId="64" fillId="25" borderId="10" xfId="523" applyFont="1" applyFill="1" applyBorder="1" applyAlignment="1">
      <alignment vertical="center" wrapText="1"/>
    </xf>
    <xf numFmtId="2" fontId="36" fillId="25" borderId="10" xfId="523" applyNumberFormat="1" applyFont="1" applyFill="1" applyBorder="1" applyAlignment="1">
      <alignment horizontal="center" vertical="center" wrapText="1"/>
    </xf>
    <xf numFmtId="0" fontId="30" fillId="25" borderId="10" xfId="662" applyFont="1" applyFill="1" applyBorder="1" applyAlignment="1">
      <alignment horizontal="center" vertical="center"/>
    </xf>
    <xf numFmtId="2" fontId="30" fillId="25" borderId="10" xfId="662" applyNumberFormat="1" applyFont="1" applyFill="1" applyBorder="1" applyAlignment="1">
      <alignment horizontal="center" vertical="center"/>
    </xf>
    <xf numFmtId="0" fontId="40" fillId="25" borderId="10" xfId="523" applyFont="1" applyFill="1" applyBorder="1" applyAlignment="1">
      <alignment vertical="center" wrapText="1"/>
    </xf>
    <xf numFmtId="0" fontId="28" fillId="0" borderId="12" xfId="523" applyFont="1" applyFill="1" applyBorder="1" applyAlignment="1">
      <alignment horizontal="center" vertical="center" wrapText="1"/>
    </xf>
    <xf numFmtId="49" fontId="74" fillId="0" borderId="10" xfId="523" applyNumberFormat="1" applyFont="1" applyFill="1" applyBorder="1" applyAlignment="1">
      <alignment horizontal="center" vertical="center" wrapText="1"/>
    </xf>
    <xf numFmtId="0" fontId="64" fillId="0" borderId="10" xfId="523" applyFont="1" applyFill="1" applyBorder="1" applyAlignment="1">
      <alignment vertical="center" wrapText="1"/>
    </xf>
    <xf numFmtId="0" fontId="29" fillId="0" borderId="10" xfId="523" applyFont="1" applyFill="1" applyBorder="1" applyAlignment="1">
      <alignment horizontal="center" vertical="center" wrapText="1"/>
    </xf>
    <xf numFmtId="0" fontId="30" fillId="0" borderId="10" xfId="523" applyFont="1" applyFill="1" applyBorder="1" applyAlignment="1">
      <alignment horizontal="center" vertical="center" wrapText="1"/>
    </xf>
    <xf numFmtId="2" fontId="36" fillId="0" borderId="10" xfId="523" applyNumberFormat="1" applyFont="1" applyFill="1" applyBorder="1" applyAlignment="1">
      <alignment horizontal="center" vertical="center" wrapText="1"/>
    </xf>
    <xf numFmtId="2" fontId="30" fillId="0" borderId="10" xfId="523" applyNumberFormat="1" applyFont="1" applyFill="1" applyBorder="1" applyAlignment="1">
      <alignment horizontal="center" vertical="center" wrapText="1"/>
    </xf>
    <xf numFmtId="2" fontId="30" fillId="0" borderId="14" xfId="523" applyNumberFormat="1" applyFont="1" applyFill="1" applyBorder="1" applyAlignment="1">
      <alignment horizontal="center" vertical="center" wrapText="1"/>
    </xf>
    <xf numFmtId="0" fontId="79" fillId="0" borderId="0" xfId="523" applyFont="1" applyFill="1" applyAlignment="1">
      <alignment vertical="center" wrapText="1"/>
    </xf>
    <xf numFmtId="0" fontId="62" fillId="0" borderId="0" xfId="523" applyFont="1" applyFill="1" applyAlignment="1">
      <alignment horizontal="right" vertical="center" wrapText="1"/>
    </xf>
    <xf numFmtId="0" fontId="62" fillId="0" borderId="0" xfId="523" applyFont="1" applyFill="1" applyAlignment="1">
      <alignment vertical="center" wrapText="1"/>
    </xf>
    <xf numFmtId="0" fontId="81" fillId="0" borderId="10" xfId="523" applyFont="1" applyFill="1" applyBorder="1" applyAlignment="1">
      <alignment vertical="center" wrapText="1"/>
    </xf>
    <xf numFmtId="0" fontId="40" fillId="0" borderId="10" xfId="523" applyFont="1" applyFill="1" applyBorder="1" applyAlignment="1">
      <alignment vertical="center" wrapText="1"/>
    </xf>
    <xf numFmtId="0" fontId="28" fillId="0" borderId="10" xfId="523" applyFont="1" applyFill="1" applyBorder="1" applyAlignment="1">
      <alignment horizontal="center" vertical="center" wrapText="1"/>
    </xf>
    <xf numFmtId="169" fontId="28" fillId="0" borderId="0" xfId="523" applyNumberFormat="1" applyFont="1" applyFill="1" applyAlignment="1">
      <alignment horizontal="right" vertical="center" wrapText="1"/>
    </xf>
    <xf numFmtId="0" fontId="74" fillId="0" borderId="10" xfId="523" applyFont="1" applyFill="1" applyBorder="1" applyAlignment="1">
      <alignment horizontal="center" vertical="center" wrapText="1"/>
    </xf>
    <xf numFmtId="0" fontId="28" fillId="0" borderId="10" xfId="662" applyFont="1" applyFill="1" applyBorder="1" applyAlignment="1">
      <alignment horizontal="center" vertical="center"/>
    </xf>
    <xf numFmtId="0" fontId="30" fillId="0" borderId="10" xfId="662" applyFont="1" applyFill="1" applyBorder="1" applyAlignment="1">
      <alignment horizontal="center" vertical="center"/>
    </xf>
    <xf numFmtId="2" fontId="30" fillId="0" borderId="10" xfId="662" applyNumberFormat="1" applyFont="1" applyFill="1" applyBorder="1" applyAlignment="1">
      <alignment horizontal="center" vertical="center"/>
    </xf>
    <xf numFmtId="0" fontId="68" fillId="0" borderId="0" xfId="523" applyFont="1" applyFill="1" applyAlignment="1">
      <alignment vertical="center"/>
    </xf>
    <xf numFmtId="0" fontId="28" fillId="0" borderId="0" xfId="523" applyFont="1" applyFill="1" applyAlignment="1">
      <alignment horizontal="right" vertical="center"/>
    </xf>
    <xf numFmtId="0" fontId="28" fillId="0" borderId="0" xfId="523" applyFont="1" applyFill="1" applyAlignment="1">
      <alignment vertical="center"/>
    </xf>
    <xf numFmtId="0" fontId="28" fillId="0" borderId="12" xfId="766" applyFont="1" applyFill="1" applyBorder="1" applyAlignment="1">
      <alignment horizontal="center" vertical="center"/>
    </xf>
    <xf numFmtId="0" fontId="74" fillId="0" borderId="10" xfId="523" quotePrefix="1" applyFont="1" applyFill="1" applyBorder="1" applyAlignment="1">
      <alignment horizontal="center" vertical="center" wrapText="1"/>
    </xf>
  </cellXfs>
  <cellStyles count="789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19 3" xfId="777"/>
    <cellStyle name="Comma 2" xfId="371"/>
    <cellStyle name="Comma 2 2" xfId="372"/>
    <cellStyle name="Comma 2 2 2" xfId="373"/>
    <cellStyle name="Comma 2 2 3" xfId="374"/>
    <cellStyle name="Comma 2 3" xfId="375"/>
    <cellStyle name="Comma 2 3 2" xfId="778"/>
    <cellStyle name="Comma 2 4" xfId="376"/>
    <cellStyle name="Comma 2 5" xfId="377"/>
    <cellStyle name="Comma 2 6" xfId="378"/>
    <cellStyle name="Comma 20" xfId="379"/>
    <cellStyle name="Comma 21" xfId="775"/>
    <cellStyle name="Comma 21 2" xfId="787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Currency 3 2" xfId="786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3 3" xfId="779"/>
    <cellStyle name="Normal 13 4" xfId="541"/>
    <cellStyle name="Normal 13 4 2" xfId="542"/>
    <cellStyle name="Normal 13 5" xfId="543"/>
    <cellStyle name="Normal 13 5 2" xfId="780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2 3 2 2" xfId="781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2 3" xfId="782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42 2" xfId="785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 5" xfId="78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Percent 6 2" xfId="788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3 2 2" xfId="784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18</xdr:row>
      <xdr:rowOff>68580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6400" cy="308610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</xdr:colOff>
      <xdr:row>0</xdr:row>
      <xdr:rowOff>0</xdr:rowOff>
    </xdr:from>
    <xdr:to>
      <xdr:col>18</xdr:col>
      <xdr:colOff>53340</xdr:colOff>
      <xdr:row>18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9260" y="0"/>
          <a:ext cx="5516880" cy="3103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739"/>
  <sheetViews>
    <sheetView tabSelected="1" view="pageBreakPreview" topLeftCell="A116" zoomScale="80" zoomScaleNormal="80" zoomScaleSheetLayoutView="80" workbookViewId="0">
      <selection activeCell="M139" sqref="M139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6" t="s">
        <v>71</v>
      </c>
      <c r="B1" s="156"/>
      <c r="C1" s="156"/>
      <c r="E1" s="145"/>
      <c r="F1" s="145"/>
      <c r="G1" s="145"/>
      <c r="H1" s="145"/>
      <c r="I1" s="145"/>
      <c r="J1" s="145"/>
      <c r="K1" s="145"/>
      <c r="L1" s="145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46"/>
      <c r="B3" s="146"/>
      <c r="C3" s="146"/>
      <c r="D3" s="118"/>
      <c r="E3" s="147"/>
      <c r="F3" s="147"/>
      <c r="G3" s="147"/>
      <c r="H3" s="147"/>
      <c r="I3" s="147"/>
      <c r="J3" s="147"/>
      <c r="K3" s="147"/>
      <c r="L3" s="147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46"/>
      <c r="B5" s="146"/>
      <c r="C5" s="146"/>
      <c r="D5" s="122"/>
      <c r="E5" s="147"/>
      <c r="F5" s="147"/>
      <c r="G5" s="147"/>
      <c r="H5" s="147"/>
      <c r="I5" s="147"/>
      <c r="J5" s="147"/>
      <c r="K5" s="147"/>
      <c r="L5" s="147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8" t="s">
        <v>1</v>
      </c>
      <c r="B7" s="150" t="s">
        <v>43</v>
      </c>
      <c r="C7" s="152" t="s">
        <v>45</v>
      </c>
      <c r="D7" s="154" t="s">
        <v>0</v>
      </c>
      <c r="E7" s="157" t="s">
        <v>35</v>
      </c>
      <c r="F7" s="154" t="s">
        <v>36</v>
      </c>
      <c r="G7" s="154" t="s">
        <v>37</v>
      </c>
      <c r="H7" s="154"/>
      <c r="I7" s="154" t="s">
        <v>38</v>
      </c>
      <c r="J7" s="154"/>
      <c r="K7" s="154" t="s">
        <v>39</v>
      </c>
      <c r="L7" s="154"/>
      <c r="M7" s="159" t="s">
        <v>40</v>
      </c>
    </row>
    <row r="8" spans="1:16" s="19" customFormat="1" ht="30" customHeight="1">
      <c r="A8" s="149"/>
      <c r="B8" s="151"/>
      <c r="C8" s="153"/>
      <c r="D8" s="155"/>
      <c r="E8" s="158"/>
      <c r="F8" s="155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60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71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31">
        <v>1</v>
      </c>
      <c r="B11" s="88" t="s">
        <v>51</v>
      </c>
      <c r="C11" s="128" t="s">
        <v>74</v>
      </c>
      <c r="D11" s="26" t="s">
        <v>69</v>
      </c>
      <c r="E11" s="98"/>
      <c r="F11" s="130">
        <v>1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3" t="s">
        <v>53</v>
      </c>
      <c r="D12" s="7" t="s">
        <v>69</v>
      </c>
      <c r="E12" s="126"/>
      <c r="F12" s="126">
        <v>1</v>
      </c>
      <c r="G12" s="126"/>
      <c r="H12" s="126"/>
      <c r="I12" s="126">
        <v>0</v>
      </c>
      <c r="J12" s="126">
        <f t="shared" ref="J12" si="0">I12*F12</f>
        <v>0</v>
      </c>
      <c r="K12" s="126"/>
      <c r="L12" s="126">
        <f t="shared" ref="L12" si="1">K12*F12</f>
        <v>0</v>
      </c>
      <c r="M12" s="127">
        <f t="shared" ref="M12" si="2">L12+J12+H12</f>
        <v>0</v>
      </c>
      <c r="N12" s="84"/>
      <c r="O12" s="114">
        <v>6</v>
      </c>
    </row>
    <row r="13" spans="1:16" s="13" customFormat="1" ht="18" customHeight="1">
      <c r="A13" s="31"/>
      <c r="B13" s="89"/>
      <c r="C13" s="133" t="s">
        <v>52</v>
      </c>
      <c r="D13" s="115" t="s">
        <v>2</v>
      </c>
      <c r="E13" s="131"/>
      <c r="F13" s="132">
        <v>1</v>
      </c>
      <c r="G13" s="126"/>
      <c r="H13" s="126"/>
      <c r="I13" s="126"/>
      <c r="J13" s="126"/>
      <c r="K13" s="126">
        <v>0</v>
      </c>
      <c r="L13" s="126">
        <f t="shared" ref="L13" si="3">K13*F13</f>
        <v>0</v>
      </c>
      <c r="M13" s="127">
        <f t="shared" ref="M13:M138" si="4">L13+J13+H13</f>
        <v>0</v>
      </c>
      <c r="N13" s="51"/>
      <c r="O13" s="116"/>
    </row>
    <row r="14" spans="1:16" s="13" customFormat="1" ht="18" customHeight="1">
      <c r="A14" s="117"/>
      <c r="B14" s="107"/>
      <c r="C14" s="133" t="s">
        <v>44</v>
      </c>
      <c r="D14" s="115" t="s">
        <v>2</v>
      </c>
      <c r="E14" s="131"/>
      <c r="F14" s="132">
        <v>1</v>
      </c>
      <c r="G14" s="126">
        <v>0</v>
      </c>
      <c r="H14" s="126">
        <f t="shared" ref="H14:H138" si="5">G14*F14</f>
        <v>0</v>
      </c>
      <c r="I14" s="126"/>
      <c r="J14" s="126"/>
      <c r="K14" s="126"/>
      <c r="L14" s="126"/>
      <c r="M14" s="127">
        <f t="shared" si="4"/>
        <v>0</v>
      </c>
      <c r="N14" s="51"/>
      <c r="O14" s="116"/>
    </row>
    <row r="15" spans="1:16" s="219" customFormat="1" ht="54.6" customHeight="1">
      <c r="A15" s="209">
        <v>2</v>
      </c>
      <c r="B15" s="210" t="s">
        <v>51</v>
      </c>
      <c r="C15" s="211" t="s">
        <v>129</v>
      </c>
      <c r="D15" s="212" t="s">
        <v>62</v>
      </c>
      <c r="E15" s="213"/>
      <c r="F15" s="214">
        <v>10</v>
      </c>
      <c r="G15" s="215"/>
      <c r="H15" s="215"/>
      <c r="I15" s="215"/>
      <c r="J15" s="215"/>
      <c r="K15" s="215"/>
      <c r="L15" s="215"/>
      <c r="M15" s="216"/>
      <c r="N15" s="217"/>
      <c r="O15" s="218"/>
    </row>
    <row r="16" spans="1:16" s="219" customFormat="1" ht="18" customHeight="1">
      <c r="A16" s="209"/>
      <c r="B16" s="220"/>
      <c r="C16" s="221" t="s">
        <v>53</v>
      </c>
      <c r="D16" s="222" t="s">
        <v>69</v>
      </c>
      <c r="E16" s="215"/>
      <c r="F16" s="215">
        <v>10</v>
      </c>
      <c r="G16" s="215"/>
      <c r="H16" s="215"/>
      <c r="I16" s="215">
        <v>0</v>
      </c>
      <c r="J16" s="215">
        <f t="shared" ref="J16" si="6">I16*F16</f>
        <v>0</v>
      </c>
      <c r="K16" s="215"/>
      <c r="L16" s="215"/>
      <c r="M16" s="216">
        <f t="shared" ref="M16:M18" si="7">L16+J16+H16</f>
        <v>0</v>
      </c>
      <c r="N16" s="217"/>
      <c r="O16" s="223">
        <v>6</v>
      </c>
    </row>
    <row r="17" spans="1:15" s="230" customFormat="1" ht="18" customHeight="1">
      <c r="A17" s="209"/>
      <c r="B17" s="224"/>
      <c r="C17" s="221" t="s">
        <v>52</v>
      </c>
      <c r="D17" s="225" t="s">
        <v>2</v>
      </c>
      <c r="E17" s="226"/>
      <c r="F17" s="227">
        <v>1</v>
      </c>
      <c r="G17" s="215"/>
      <c r="H17" s="215"/>
      <c r="I17" s="215"/>
      <c r="J17" s="215"/>
      <c r="K17" s="215"/>
      <c r="L17" s="215">
        <v>0</v>
      </c>
      <c r="M17" s="216">
        <f t="shared" si="7"/>
        <v>0</v>
      </c>
      <c r="N17" s="228"/>
      <c r="O17" s="229"/>
    </row>
    <row r="18" spans="1:15" s="230" customFormat="1" ht="18" customHeight="1">
      <c r="A18" s="231"/>
      <c r="B18" s="232"/>
      <c r="C18" s="221" t="s">
        <v>44</v>
      </c>
      <c r="D18" s="225" t="s">
        <v>2</v>
      </c>
      <c r="E18" s="226"/>
      <c r="F18" s="227">
        <v>1</v>
      </c>
      <c r="G18" s="215">
        <v>0</v>
      </c>
      <c r="H18" s="215">
        <f t="shared" ref="H18" si="8">G18*F18</f>
        <v>0</v>
      </c>
      <c r="I18" s="215"/>
      <c r="J18" s="215"/>
      <c r="K18" s="215"/>
      <c r="L18" s="215"/>
      <c r="M18" s="216">
        <f t="shared" si="7"/>
        <v>0</v>
      </c>
      <c r="N18" s="228"/>
      <c r="O18" s="229"/>
    </row>
    <row r="19" spans="1:15" s="219" customFormat="1" ht="54.6" customHeight="1">
      <c r="A19" s="209">
        <v>3</v>
      </c>
      <c r="B19" s="210" t="s">
        <v>51</v>
      </c>
      <c r="C19" s="211" t="s">
        <v>137</v>
      </c>
      <c r="D19" s="212" t="s">
        <v>62</v>
      </c>
      <c r="E19" s="213"/>
      <c r="F19" s="214">
        <v>2.5</v>
      </c>
      <c r="G19" s="215"/>
      <c r="H19" s="215"/>
      <c r="I19" s="215"/>
      <c r="J19" s="215"/>
      <c r="K19" s="215"/>
      <c r="L19" s="215"/>
      <c r="M19" s="216"/>
      <c r="N19" s="217"/>
      <c r="O19" s="218"/>
    </row>
    <row r="20" spans="1:15" s="219" customFormat="1" ht="18" customHeight="1">
      <c r="A20" s="209"/>
      <c r="B20" s="220"/>
      <c r="C20" s="221" t="s">
        <v>53</v>
      </c>
      <c r="D20" s="222" t="s">
        <v>60</v>
      </c>
      <c r="E20" s="215"/>
      <c r="F20" s="215">
        <v>2.5</v>
      </c>
      <c r="G20" s="215"/>
      <c r="H20" s="215"/>
      <c r="I20" s="215">
        <v>0</v>
      </c>
      <c r="J20" s="215">
        <f t="shared" ref="J20" si="9">I20*F20</f>
        <v>0</v>
      </c>
      <c r="K20" s="215"/>
      <c r="L20" s="215"/>
      <c r="M20" s="216">
        <f t="shared" ref="M20:M22" si="10">L20+J20+H20</f>
        <v>0</v>
      </c>
      <c r="N20" s="217"/>
      <c r="O20" s="223">
        <v>6</v>
      </c>
    </row>
    <row r="21" spans="1:15" s="230" customFormat="1" ht="18" customHeight="1">
      <c r="A21" s="209"/>
      <c r="B21" s="224"/>
      <c r="C21" s="221" t="s">
        <v>52</v>
      </c>
      <c r="D21" s="225" t="s">
        <v>2</v>
      </c>
      <c r="E21" s="226"/>
      <c r="F21" s="227">
        <v>1</v>
      </c>
      <c r="G21" s="215"/>
      <c r="H21" s="215"/>
      <c r="I21" s="215"/>
      <c r="J21" s="215"/>
      <c r="K21" s="215"/>
      <c r="L21" s="215">
        <v>0</v>
      </c>
      <c r="M21" s="216">
        <f t="shared" si="10"/>
        <v>0</v>
      </c>
      <c r="N21" s="228"/>
      <c r="O21" s="229"/>
    </row>
    <row r="22" spans="1:15" s="230" customFormat="1" ht="18" customHeight="1">
      <c r="A22" s="231"/>
      <c r="B22" s="232"/>
      <c r="C22" s="221" t="s">
        <v>44</v>
      </c>
      <c r="D22" s="225" t="s">
        <v>2</v>
      </c>
      <c r="E22" s="226"/>
      <c r="F22" s="227">
        <v>1</v>
      </c>
      <c r="G22" s="215">
        <v>0</v>
      </c>
      <c r="H22" s="215">
        <f t="shared" ref="H22" si="11">G22*F22</f>
        <v>0</v>
      </c>
      <c r="I22" s="215"/>
      <c r="J22" s="215"/>
      <c r="K22" s="215"/>
      <c r="L22" s="215"/>
      <c r="M22" s="216">
        <f t="shared" si="10"/>
        <v>0</v>
      </c>
      <c r="N22" s="228"/>
      <c r="O22" s="229"/>
    </row>
    <row r="23" spans="1:15" ht="54.6" customHeight="1">
      <c r="A23" s="142">
        <v>4</v>
      </c>
      <c r="B23" s="143" t="s">
        <v>51</v>
      </c>
      <c r="C23" s="144" t="s">
        <v>75</v>
      </c>
      <c r="D23" s="26" t="s">
        <v>60</v>
      </c>
      <c r="E23" s="98"/>
      <c r="F23" s="130">
        <v>2</v>
      </c>
      <c r="G23" s="126"/>
      <c r="H23" s="126"/>
      <c r="I23" s="126"/>
      <c r="J23" s="126"/>
      <c r="K23" s="126"/>
      <c r="L23" s="126"/>
      <c r="M23" s="127"/>
      <c r="N23" s="84"/>
      <c r="O23" s="113"/>
    </row>
    <row r="24" spans="1:15" ht="18" customHeight="1">
      <c r="A24" s="31"/>
      <c r="B24" s="125"/>
      <c r="C24" s="133" t="s">
        <v>53</v>
      </c>
      <c r="D24" s="7" t="s">
        <v>60</v>
      </c>
      <c r="E24" s="126"/>
      <c r="F24" s="126">
        <v>2</v>
      </c>
      <c r="G24" s="126"/>
      <c r="H24" s="126"/>
      <c r="I24" s="126">
        <v>0</v>
      </c>
      <c r="J24" s="126">
        <f t="shared" ref="J24" si="12">I24*F24</f>
        <v>0</v>
      </c>
      <c r="K24" s="126"/>
      <c r="L24" s="126"/>
      <c r="M24" s="127">
        <f t="shared" ref="M24:M26" si="13">L24+J24+H24</f>
        <v>0</v>
      </c>
      <c r="N24" s="84"/>
      <c r="O24" s="114">
        <v>6</v>
      </c>
    </row>
    <row r="25" spans="1:15" s="13" customFormat="1" ht="18" customHeight="1">
      <c r="A25" s="31"/>
      <c r="B25" s="89"/>
      <c r="C25" s="133" t="s">
        <v>52</v>
      </c>
      <c r="D25" s="115" t="s">
        <v>2</v>
      </c>
      <c r="E25" s="131"/>
      <c r="F25" s="132">
        <v>1</v>
      </c>
      <c r="G25" s="126"/>
      <c r="H25" s="126"/>
      <c r="I25" s="126"/>
      <c r="J25" s="126"/>
      <c r="K25" s="126"/>
      <c r="L25" s="126">
        <v>0</v>
      </c>
      <c r="M25" s="127">
        <f t="shared" si="13"/>
        <v>0</v>
      </c>
      <c r="N25" s="51"/>
      <c r="O25" s="116"/>
    </row>
    <row r="26" spans="1:15" s="13" customFormat="1" ht="18" customHeight="1">
      <c r="A26" s="117"/>
      <c r="B26" s="107"/>
      <c r="C26" s="133" t="s">
        <v>44</v>
      </c>
      <c r="D26" s="115" t="s">
        <v>2</v>
      </c>
      <c r="E26" s="131"/>
      <c r="F26" s="132">
        <v>1</v>
      </c>
      <c r="G26" s="126">
        <v>0</v>
      </c>
      <c r="H26" s="126">
        <f t="shared" ref="H26" si="14">G26*F26</f>
        <v>0</v>
      </c>
      <c r="I26" s="126"/>
      <c r="J26" s="126"/>
      <c r="K26" s="126"/>
      <c r="L26" s="126"/>
      <c r="M26" s="127">
        <f t="shared" si="13"/>
        <v>0</v>
      </c>
      <c r="N26" s="51"/>
      <c r="O26" s="116"/>
    </row>
    <row r="27" spans="1:15" ht="54.6" customHeight="1">
      <c r="A27" s="142">
        <v>5</v>
      </c>
      <c r="B27" s="143" t="s">
        <v>51</v>
      </c>
      <c r="C27" s="144" t="s">
        <v>138</v>
      </c>
      <c r="D27" s="26" t="s">
        <v>62</v>
      </c>
      <c r="E27" s="98"/>
      <c r="F27" s="130">
        <v>21</v>
      </c>
      <c r="G27" s="126"/>
      <c r="H27" s="126"/>
      <c r="I27" s="126"/>
      <c r="J27" s="126"/>
      <c r="K27" s="126"/>
      <c r="L27" s="126"/>
      <c r="M27" s="127"/>
      <c r="N27" s="84"/>
      <c r="O27" s="113"/>
    </row>
    <row r="28" spans="1:15" ht="18" customHeight="1">
      <c r="A28" s="31"/>
      <c r="B28" s="125"/>
      <c r="C28" s="133" t="s">
        <v>76</v>
      </c>
      <c r="D28" s="7" t="s">
        <v>70</v>
      </c>
      <c r="E28" s="126"/>
      <c r="F28" s="126">
        <v>210</v>
      </c>
      <c r="G28" s="126">
        <v>0</v>
      </c>
      <c r="H28" s="126">
        <f t="shared" ref="H28:H31" si="15">G28*F28</f>
        <v>0</v>
      </c>
      <c r="I28" s="126"/>
      <c r="J28" s="126"/>
      <c r="K28" s="126"/>
      <c r="L28" s="126"/>
      <c r="M28" s="127">
        <f>H28</f>
        <v>0</v>
      </c>
      <c r="N28" s="84"/>
      <c r="O28" s="114">
        <v>6</v>
      </c>
    </row>
    <row r="29" spans="1:15" ht="18" customHeight="1">
      <c r="A29" s="31"/>
      <c r="B29" s="125"/>
      <c r="C29" s="133" t="s">
        <v>77</v>
      </c>
      <c r="D29" s="26" t="s">
        <v>62</v>
      </c>
      <c r="E29" s="126"/>
      <c r="F29" s="126">
        <v>0.2</v>
      </c>
      <c r="G29" s="126">
        <v>0</v>
      </c>
      <c r="H29" s="126">
        <f t="shared" si="15"/>
        <v>0</v>
      </c>
      <c r="I29" s="126"/>
      <c r="J29" s="126"/>
      <c r="K29" s="126"/>
      <c r="L29" s="126"/>
      <c r="M29" s="127">
        <f t="shared" ref="M29:M30" si="16">L29+J29+H29</f>
        <v>0</v>
      </c>
      <c r="N29" s="84"/>
      <c r="O29" s="114">
        <v>6</v>
      </c>
    </row>
    <row r="30" spans="1:15" ht="18" customHeight="1">
      <c r="A30" s="31"/>
      <c r="B30" s="125"/>
      <c r="C30" s="133" t="s">
        <v>79</v>
      </c>
      <c r="D30" s="26" t="s">
        <v>60</v>
      </c>
      <c r="E30" s="126"/>
      <c r="F30" s="126">
        <v>2</v>
      </c>
      <c r="G30" s="126">
        <v>0</v>
      </c>
      <c r="H30" s="126">
        <f t="shared" si="15"/>
        <v>0</v>
      </c>
      <c r="I30" s="126"/>
      <c r="J30" s="126"/>
      <c r="K30" s="126"/>
      <c r="L30" s="126"/>
      <c r="M30" s="127">
        <f t="shared" si="16"/>
        <v>0</v>
      </c>
      <c r="N30" s="84"/>
      <c r="O30" s="114">
        <v>6</v>
      </c>
    </row>
    <row r="31" spans="1:15" ht="18" customHeight="1">
      <c r="A31" s="31"/>
      <c r="B31" s="125"/>
      <c r="C31" s="133" t="s">
        <v>78</v>
      </c>
      <c r="D31" s="26" t="s">
        <v>60</v>
      </c>
      <c r="E31" s="126"/>
      <c r="F31" s="126">
        <v>3.5</v>
      </c>
      <c r="G31" s="126">
        <v>0</v>
      </c>
      <c r="H31" s="126">
        <f t="shared" si="15"/>
        <v>0</v>
      </c>
      <c r="I31" s="126"/>
      <c r="J31" s="126"/>
      <c r="K31" s="126"/>
      <c r="L31" s="126"/>
      <c r="M31" s="127">
        <f t="shared" ref="M31" si="17">L31+J31+H31</f>
        <v>0</v>
      </c>
      <c r="N31" s="84"/>
      <c r="O31" s="114">
        <v>6</v>
      </c>
    </row>
    <row r="32" spans="1:15" ht="18" customHeight="1">
      <c r="A32" s="31"/>
      <c r="B32" s="125"/>
      <c r="C32" s="133" t="s">
        <v>53</v>
      </c>
      <c r="D32" s="7" t="s">
        <v>69</v>
      </c>
      <c r="E32" s="126"/>
      <c r="F32" s="126">
        <v>21</v>
      </c>
      <c r="G32" s="126"/>
      <c r="H32" s="126"/>
      <c r="I32" s="126">
        <v>0</v>
      </c>
      <c r="J32" s="126">
        <f t="shared" ref="J32" si="18">I32*F32</f>
        <v>0</v>
      </c>
      <c r="K32" s="126"/>
      <c r="L32" s="126"/>
      <c r="M32" s="127">
        <f t="shared" ref="M32:M34" si="19">L32+J32+H32</f>
        <v>0</v>
      </c>
      <c r="N32" s="84"/>
      <c r="O32" s="114">
        <v>6</v>
      </c>
    </row>
    <row r="33" spans="1:15" s="13" customFormat="1" ht="18" customHeight="1">
      <c r="A33" s="31"/>
      <c r="B33" s="89"/>
      <c r="C33" s="133" t="s">
        <v>52</v>
      </c>
      <c r="D33" s="115" t="s">
        <v>2</v>
      </c>
      <c r="E33" s="131"/>
      <c r="F33" s="132">
        <v>1</v>
      </c>
      <c r="G33" s="126"/>
      <c r="H33" s="126"/>
      <c r="I33" s="126"/>
      <c r="J33" s="126"/>
      <c r="K33" s="126"/>
      <c r="L33" s="126">
        <v>0</v>
      </c>
      <c r="M33" s="127">
        <f t="shared" si="19"/>
        <v>0</v>
      </c>
      <c r="N33" s="51"/>
      <c r="O33" s="116"/>
    </row>
    <row r="34" spans="1:15" s="13" customFormat="1" ht="18" customHeight="1">
      <c r="A34" s="117"/>
      <c r="B34" s="107"/>
      <c r="C34" s="133" t="s">
        <v>44</v>
      </c>
      <c r="D34" s="115" t="s">
        <v>2</v>
      </c>
      <c r="E34" s="131"/>
      <c r="F34" s="132">
        <v>1</v>
      </c>
      <c r="G34" s="126">
        <v>0</v>
      </c>
      <c r="H34" s="126">
        <f t="shared" ref="H34" si="20">G34*F34</f>
        <v>0</v>
      </c>
      <c r="I34" s="126"/>
      <c r="J34" s="126"/>
      <c r="K34" s="126"/>
      <c r="L34" s="126"/>
      <c r="M34" s="127">
        <f t="shared" si="19"/>
        <v>0</v>
      </c>
      <c r="N34" s="51"/>
      <c r="O34" s="116"/>
    </row>
    <row r="35" spans="1:15" ht="54.6" customHeight="1">
      <c r="A35" s="142">
        <v>6</v>
      </c>
      <c r="B35" s="143" t="s">
        <v>51</v>
      </c>
      <c r="C35" s="144" t="s">
        <v>80</v>
      </c>
      <c r="D35" s="26" t="s">
        <v>62</v>
      </c>
      <c r="E35" s="98"/>
      <c r="F35" s="130">
        <v>21</v>
      </c>
      <c r="G35" s="126"/>
      <c r="H35" s="126"/>
      <c r="I35" s="126"/>
      <c r="J35" s="126"/>
      <c r="K35" s="126"/>
      <c r="L35" s="126"/>
      <c r="M35" s="127"/>
      <c r="N35" s="84"/>
      <c r="O35" s="113"/>
    </row>
    <row r="36" spans="1:15" ht="18" customHeight="1">
      <c r="A36" s="31"/>
      <c r="B36" s="125"/>
      <c r="C36" s="133" t="s">
        <v>108</v>
      </c>
      <c r="D36" s="7" t="s">
        <v>70</v>
      </c>
      <c r="E36" s="126"/>
      <c r="F36" s="126">
        <v>240</v>
      </c>
      <c r="G36" s="126">
        <v>0</v>
      </c>
      <c r="H36" s="126">
        <f t="shared" ref="H36:H43" si="21">G36*F36</f>
        <v>0</v>
      </c>
      <c r="I36" s="126"/>
      <c r="J36" s="126"/>
      <c r="K36" s="126"/>
      <c r="L36" s="126"/>
      <c r="M36" s="127">
        <f>H36</f>
        <v>0</v>
      </c>
      <c r="N36" s="84"/>
      <c r="O36" s="114">
        <v>6</v>
      </c>
    </row>
    <row r="37" spans="1:15" ht="18" customHeight="1">
      <c r="A37" s="31"/>
      <c r="B37" s="125"/>
      <c r="C37" s="133" t="s">
        <v>81</v>
      </c>
      <c r="D37" s="26" t="s">
        <v>69</v>
      </c>
      <c r="E37" s="126"/>
      <c r="F37" s="126">
        <v>7</v>
      </c>
      <c r="G37" s="126">
        <v>0</v>
      </c>
      <c r="H37" s="126">
        <f t="shared" si="21"/>
        <v>0</v>
      </c>
      <c r="I37" s="126"/>
      <c r="J37" s="126"/>
      <c r="K37" s="126"/>
      <c r="L37" s="126"/>
      <c r="M37" s="127">
        <f t="shared" ref="M37:M38" si="22">L37+J37+H37</f>
        <v>0</v>
      </c>
      <c r="N37" s="84"/>
      <c r="O37" s="114">
        <v>6</v>
      </c>
    </row>
    <row r="38" spans="1:15" ht="18" customHeight="1">
      <c r="A38" s="31"/>
      <c r="B38" s="125"/>
      <c r="C38" s="133" t="s">
        <v>110</v>
      </c>
      <c r="D38" s="26" t="s">
        <v>70</v>
      </c>
      <c r="E38" s="126"/>
      <c r="F38" s="126">
        <v>80</v>
      </c>
      <c r="G38" s="126">
        <v>0</v>
      </c>
      <c r="H38" s="126">
        <f t="shared" si="21"/>
        <v>0</v>
      </c>
      <c r="I38" s="126"/>
      <c r="J38" s="126"/>
      <c r="K38" s="126"/>
      <c r="L38" s="126"/>
      <c r="M38" s="127">
        <f t="shared" si="22"/>
        <v>0</v>
      </c>
      <c r="N38" s="84"/>
      <c r="O38" s="114">
        <v>6</v>
      </c>
    </row>
    <row r="39" spans="1:15" ht="18" customHeight="1">
      <c r="A39" s="31"/>
      <c r="B39" s="125"/>
      <c r="C39" s="133" t="s">
        <v>109</v>
      </c>
      <c r="D39" s="7" t="s">
        <v>70</v>
      </c>
      <c r="E39" s="126"/>
      <c r="F39" s="126">
        <v>620</v>
      </c>
      <c r="G39" s="126">
        <v>0</v>
      </c>
      <c r="H39" s="126">
        <f t="shared" si="21"/>
        <v>0</v>
      </c>
      <c r="I39" s="126"/>
      <c r="J39" s="126"/>
      <c r="K39" s="126"/>
      <c r="L39" s="126"/>
      <c r="M39" s="127">
        <f>H39</f>
        <v>0</v>
      </c>
      <c r="N39" s="84"/>
      <c r="O39" s="114">
        <v>6</v>
      </c>
    </row>
    <row r="40" spans="1:15" ht="18" customHeight="1">
      <c r="A40" s="31"/>
      <c r="B40" s="125"/>
      <c r="C40" s="133" t="s">
        <v>82</v>
      </c>
      <c r="D40" s="26" t="s">
        <v>62</v>
      </c>
      <c r="E40" s="126"/>
      <c r="F40" s="126">
        <v>28</v>
      </c>
      <c r="G40" s="126">
        <v>0</v>
      </c>
      <c r="H40" s="126">
        <f t="shared" si="21"/>
        <v>0</v>
      </c>
      <c r="I40" s="126"/>
      <c r="J40" s="126"/>
      <c r="K40" s="126"/>
      <c r="L40" s="126"/>
      <c r="M40" s="127">
        <f t="shared" ref="M40:M41" si="23">L40+J40+H40</f>
        <v>0</v>
      </c>
      <c r="N40" s="84"/>
      <c r="O40" s="114">
        <v>6</v>
      </c>
    </row>
    <row r="41" spans="1:15" ht="18" customHeight="1">
      <c r="A41" s="31"/>
      <c r="B41" s="125"/>
      <c r="C41" s="133" t="s">
        <v>83</v>
      </c>
      <c r="D41" s="26" t="s">
        <v>62</v>
      </c>
      <c r="E41" s="126"/>
      <c r="F41" s="126">
        <v>64</v>
      </c>
      <c r="G41" s="126">
        <v>0</v>
      </c>
      <c r="H41" s="126">
        <f t="shared" si="21"/>
        <v>0</v>
      </c>
      <c r="I41" s="126"/>
      <c r="J41" s="126"/>
      <c r="K41" s="126"/>
      <c r="L41" s="126"/>
      <c r="M41" s="127">
        <f t="shared" si="23"/>
        <v>0</v>
      </c>
      <c r="N41" s="84"/>
      <c r="O41" s="114">
        <v>6</v>
      </c>
    </row>
    <row r="42" spans="1:15" ht="18" customHeight="1">
      <c r="A42" s="31"/>
      <c r="B42" s="125"/>
      <c r="C42" s="133" t="s">
        <v>84</v>
      </c>
      <c r="D42" s="7" t="s">
        <v>62</v>
      </c>
      <c r="E42" s="126"/>
      <c r="F42" s="126">
        <v>38</v>
      </c>
      <c r="G42" s="126">
        <v>0</v>
      </c>
      <c r="H42" s="126">
        <f t="shared" si="21"/>
        <v>0</v>
      </c>
      <c r="I42" s="126"/>
      <c r="J42" s="126"/>
      <c r="K42" s="126"/>
      <c r="L42" s="126"/>
      <c r="M42" s="127">
        <f>H42</f>
        <v>0</v>
      </c>
      <c r="N42" s="84"/>
      <c r="O42" s="114">
        <v>6</v>
      </c>
    </row>
    <row r="43" spans="1:15" ht="18" customHeight="1">
      <c r="A43" s="31"/>
      <c r="B43" s="125"/>
      <c r="C43" s="133" t="s">
        <v>85</v>
      </c>
      <c r="D43" s="26" t="s">
        <v>69</v>
      </c>
      <c r="E43" s="126"/>
      <c r="F43" s="126">
        <v>2</v>
      </c>
      <c r="G43" s="126">
        <v>0</v>
      </c>
      <c r="H43" s="126">
        <f t="shared" si="21"/>
        <v>0</v>
      </c>
      <c r="I43" s="126"/>
      <c r="J43" s="126"/>
      <c r="K43" s="126"/>
      <c r="L43" s="126"/>
      <c r="M43" s="127">
        <f t="shared" ref="M43" si="24">L43+J43+H43</f>
        <v>0</v>
      </c>
      <c r="N43" s="84"/>
      <c r="O43" s="114">
        <v>6</v>
      </c>
    </row>
    <row r="44" spans="1:15" ht="18" customHeight="1">
      <c r="A44" s="31"/>
      <c r="B44" s="125"/>
      <c r="C44" s="133" t="s">
        <v>53</v>
      </c>
      <c r="D44" s="7" t="s">
        <v>62</v>
      </c>
      <c r="E44" s="126"/>
      <c r="F44" s="126">
        <v>21</v>
      </c>
      <c r="G44" s="126"/>
      <c r="H44" s="126"/>
      <c r="I44" s="126">
        <v>0</v>
      </c>
      <c r="J44" s="126">
        <f t="shared" ref="J44" si="25">I44*F44</f>
        <v>0</v>
      </c>
      <c r="K44" s="126"/>
      <c r="L44" s="126"/>
      <c r="M44" s="127">
        <f t="shared" ref="M44:M46" si="26">L44+J44+H44</f>
        <v>0</v>
      </c>
      <c r="N44" s="84"/>
      <c r="O44" s="114">
        <v>6</v>
      </c>
    </row>
    <row r="45" spans="1:15" s="13" customFormat="1" ht="18" customHeight="1">
      <c r="A45" s="31"/>
      <c r="B45" s="89"/>
      <c r="C45" s="133" t="s">
        <v>52</v>
      </c>
      <c r="D45" s="115" t="s">
        <v>2</v>
      </c>
      <c r="E45" s="131"/>
      <c r="F45" s="132">
        <v>1</v>
      </c>
      <c r="G45" s="126"/>
      <c r="H45" s="126"/>
      <c r="I45" s="126"/>
      <c r="J45" s="126"/>
      <c r="K45" s="126"/>
      <c r="L45" s="126">
        <v>0</v>
      </c>
      <c r="M45" s="127">
        <f t="shared" si="26"/>
        <v>0</v>
      </c>
      <c r="N45" s="51"/>
      <c r="O45" s="116"/>
    </row>
    <row r="46" spans="1:15" s="13" customFormat="1" ht="18" customHeight="1">
      <c r="A46" s="117"/>
      <c r="B46" s="107"/>
      <c r="C46" s="133" t="s">
        <v>44</v>
      </c>
      <c r="D46" s="115" t="s">
        <v>2</v>
      </c>
      <c r="E46" s="131"/>
      <c r="F46" s="132">
        <v>1</v>
      </c>
      <c r="G46" s="126">
        <v>0</v>
      </c>
      <c r="H46" s="126">
        <f t="shared" ref="H46" si="27">G46*F46</f>
        <v>0</v>
      </c>
      <c r="I46" s="126"/>
      <c r="J46" s="126"/>
      <c r="K46" s="126"/>
      <c r="L46" s="126"/>
      <c r="M46" s="127">
        <f t="shared" si="26"/>
        <v>0</v>
      </c>
      <c r="N46" s="51"/>
      <c r="O46" s="116"/>
    </row>
    <row r="47" spans="1:15" s="187" customFormat="1" ht="54.6" customHeight="1">
      <c r="A47" s="209">
        <v>7</v>
      </c>
      <c r="B47" s="210" t="s">
        <v>51</v>
      </c>
      <c r="C47" s="211" t="s">
        <v>139</v>
      </c>
      <c r="D47" s="188" t="s">
        <v>62</v>
      </c>
      <c r="E47" s="194"/>
      <c r="F47" s="205">
        <v>36</v>
      </c>
      <c r="G47" s="202"/>
      <c r="H47" s="202"/>
      <c r="I47" s="202"/>
      <c r="J47" s="202"/>
      <c r="K47" s="202"/>
      <c r="L47" s="202"/>
      <c r="M47" s="203"/>
      <c r="N47" s="191"/>
      <c r="O47" s="196"/>
    </row>
    <row r="48" spans="1:15" s="187" customFormat="1" ht="18" customHeight="1">
      <c r="A48" s="189"/>
      <c r="B48" s="201"/>
      <c r="C48" s="208" t="s">
        <v>78</v>
      </c>
      <c r="D48" s="188" t="s">
        <v>60</v>
      </c>
      <c r="E48" s="202"/>
      <c r="F48" s="202">
        <v>4</v>
      </c>
      <c r="G48" s="202">
        <v>0</v>
      </c>
      <c r="H48" s="202">
        <f t="shared" ref="H48" si="28">G48*F48</f>
        <v>0</v>
      </c>
      <c r="I48" s="202"/>
      <c r="J48" s="202"/>
      <c r="K48" s="202"/>
      <c r="L48" s="202"/>
      <c r="M48" s="203">
        <f t="shared" ref="M48:M51" si="29">L48+J48+H48</f>
        <v>0</v>
      </c>
      <c r="N48" s="191"/>
      <c r="O48" s="197">
        <v>6</v>
      </c>
    </row>
    <row r="49" spans="1:15" s="187" customFormat="1" ht="18" customHeight="1">
      <c r="A49" s="189"/>
      <c r="B49" s="201"/>
      <c r="C49" s="208" t="s">
        <v>53</v>
      </c>
      <c r="D49" s="185" t="s">
        <v>69</v>
      </c>
      <c r="E49" s="202"/>
      <c r="F49" s="202">
        <v>36</v>
      </c>
      <c r="G49" s="202"/>
      <c r="H49" s="202"/>
      <c r="I49" s="202">
        <v>0</v>
      </c>
      <c r="J49" s="202">
        <f t="shared" ref="J49" si="30">I49*F49</f>
        <v>0</v>
      </c>
      <c r="K49" s="202"/>
      <c r="L49" s="202"/>
      <c r="M49" s="203">
        <f t="shared" si="29"/>
        <v>0</v>
      </c>
      <c r="N49" s="191"/>
      <c r="O49" s="197">
        <v>6</v>
      </c>
    </row>
    <row r="50" spans="1:15" s="186" customFormat="1" ht="18" customHeight="1">
      <c r="A50" s="189"/>
      <c r="B50" s="193"/>
      <c r="C50" s="208" t="s">
        <v>52</v>
      </c>
      <c r="D50" s="198" t="s">
        <v>2</v>
      </c>
      <c r="E50" s="206"/>
      <c r="F50" s="207">
        <v>1</v>
      </c>
      <c r="G50" s="202"/>
      <c r="H50" s="202"/>
      <c r="I50" s="202"/>
      <c r="J50" s="202"/>
      <c r="K50" s="202"/>
      <c r="L50" s="202">
        <v>0</v>
      </c>
      <c r="M50" s="203">
        <f t="shared" si="29"/>
        <v>0</v>
      </c>
      <c r="N50" s="190"/>
      <c r="O50" s="199"/>
    </row>
    <row r="51" spans="1:15" s="186" customFormat="1" ht="18" customHeight="1">
      <c r="A51" s="200"/>
      <c r="B51" s="195"/>
      <c r="C51" s="208" t="s">
        <v>44</v>
      </c>
      <c r="D51" s="198" t="s">
        <v>2</v>
      </c>
      <c r="E51" s="206"/>
      <c r="F51" s="207">
        <v>1</v>
      </c>
      <c r="G51" s="202">
        <v>0</v>
      </c>
      <c r="H51" s="202">
        <f t="shared" ref="H51" si="31">G51*F51</f>
        <v>0</v>
      </c>
      <c r="I51" s="202"/>
      <c r="J51" s="202"/>
      <c r="K51" s="202"/>
      <c r="L51" s="202"/>
      <c r="M51" s="203">
        <f t="shared" si="29"/>
        <v>0</v>
      </c>
      <c r="N51" s="190"/>
      <c r="O51" s="199"/>
    </row>
    <row r="52" spans="1:15" ht="54.6" customHeight="1">
      <c r="A52" s="142">
        <v>8</v>
      </c>
      <c r="B52" s="143" t="s">
        <v>51</v>
      </c>
      <c r="C52" s="144" t="s">
        <v>86</v>
      </c>
      <c r="D52" s="26" t="s">
        <v>62</v>
      </c>
      <c r="E52" s="98"/>
      <c r="F52" s="130">
        <v>105</v>
      </c>
      <c r="G52" s="126"/>
      <c r="H52" s="126"/>
      <c r="I52" s="126"/>
      <c r="J52" s="126"/>
      <c r="K52" s="126"/>
      <c r="L52" s="126"/>
      <c r="M52" s="127"/>
      <c r="N52" s="84"/>
      <c r="O52" s="113"/>
    </row>
    <row r="53" spans="1:15" ht="18" customHeight="1">
      <c r="A53" s="31"/>
      <c r="B53" s="125"/>
      <c r="C53" s="133" t="s">
        <v>87</v>
      </c>
      <c r="D53" s="7" t="s">
        <v>62</v>
      </c>
      <c r="E53" s="126"/>
      <c r="F53" s="126">
        <v>220</v>
      </c>
      <c r="G53" s="126">
        <v>0</v>
      </c>
      <c r="H53" s="126">
        <f t="shared" ref="H53:H58" si="32">G53*F53</f>
        <v>0</v>
      </c>
      <c r="I53" s="126"/>
      <c r="J53" s="126"/>
      <c r="K53" s="126"/>
      <c r="L53" s="126"/>
      <c r="M53" s="127">
        <f>H53</f>
        <v>0</v>
      </c>
      <c r="N53" s="84"/>
      <c r="O53" s="114">
        <v>6</v>
      </c>
    </row>
    <row r="54" spans="1:15" ht="18" customHeight="1">
      <c r="A54" s="31"/>
      <c r="B54" s="125"/>
      <c r="C54" s="133" t="s">
        <v>88</v>
      </c>
      <c r="D54" s="26" t="s">
        <v>62</v>
      </c>
      <c r="E54" s="126"/>
      <c r="F54" s="126">
        <v>115</v>
      </c>
      <c r="G54" s="126">
        <v>0</v>
      </c>
      <c r="H54" s="126">
        <f t="shared" si="32"/>
        <v>0</v>
      </c>
      <c r="I54" s="126"/>
      <c r="J54" s="126"/>
      <c r="K54" s="126"/>
      <c r="L54" s="126"/>
      <c r="M54" s="127">
        <f t="shared" ref="M54:M61" si="33">L54+J54+H54</f>
        <v>0</v>
      </c>
      <c r="N54" s="84"/>
      <c r="O54" s="114">
        <v>6</v>
      </c>
    </row>
    <row r="55" spans="1:15" ht="18" customHeight="1">
      <c r="A55" s="31"/>
      <c r="B55" s="125"/>
      <c r="C55" s="133" t="s">
        <v>89</v>
      </c>
      <c r="D55" s="26" t="s">
        <v>60</v>
      </c>
      <c r="E55" s="126"/>
      <c r="F55" s="126">
        <v>16</v>
      </c>
      <c r="G55" s="126">
        <v>0</v>
      </c>
      <c r="H55" s="126">
        <f t="shared" si="32"/>
        <v>0</v>
      </c>
      <c r="I55" s="126"/>
      <c r="J55" s="126"/>
      <c r="K55" s="126"/>
      <c r="L55" s="126"/>
      <c r="M55" s="127">
        <f t="shared" si="33"/>
        <v>0</v>
      </c>
      <c r="N55" s="84"/>
      <c r="O55" s="114">
        <v>6</v>
      </c>
    </row>
    <row r="56" spans="1:15" ht="18" customHeight="1">
      <c r="A56" s="31"/>
      <c r="B56" s="125"/>
      <c r="C56" s="133" t="s">
        <v>90</v>
      </c>
      <c r="D56" s="26" t="s">
        <v>70</v>
      </c>
      <c r="E56" s="126"/>
      <c r="F56" s="126">
        <v>75</v>
      </c>
      <c r="G56" s="126">
        <v>0</v>
      </c>
      <c r="H56" s="126">
        <f t="shared" si="32"/>
        <v>0</v>
      </c>
      <c r="I56" s="126"/>
      <c r="J56" s="126"/>
      <c r="K56" s="126"/>
      <c r="L56" s="126"/>
      <c r="M56" s="127">
        <f t="shared" si="33"/>
        <v>0</v>
      </c>
      <c r="N56" s="84"/>
      <c r="O56" s="114">
        <v>6</v>
      </c>
    </row>
    <row r="57" spans="1:15" ht="18" customHeight="1">
      <c r="A57" s="31"/>
      <c r="B57" s="125"/>
      <c r="C57" s="133" t="s">
        <v>91</v>
      </c>
      <c r="D57" s="26" t="s">
        <v>62</v>
      </c>
      <c r="E57" s="126"/>
      <c r="F57" s="126">
        <v>150</v>
      </c>
      <c r="G57" s="126">
        <v>0</v>
      </c>
      <c r="H57" s="126">
        <f t="shared" si="32"/>
        <v>0</v>
      </c>
      <c r="I57" s="126"/>
      <c r="J57" s="126"/>
      <c r="K57" s="126"/>
      <c r="L57" s="126"/>
      <c r="M57" s="127">
        <f t="shared" ref="M57:M58" si="34">L57+J57+H57</f>
        <v>0</v>
      </c>
      <c r="N57" s="84"/>
      <c r="O57" s="114">
        <v>6</v>
      </c>
    </row>
    <row r="58" spans="1:15" ht="18" customHeight="1">
      <c r="A58" s="31"/>
      <c r="B58" s="125"/>
      <c r="C58" s="133" t="s">
        <v>92</v>
      </c>
      <c r="D58" s="26" t="s">
        <v>60</v>
      </c>
      <c r="E58" s="126"/>
      <c r="F58" s="126">
        <v>16</v>
      </c>
      <c r="G58" s="126">
        <v>0</v>
      </c>
      <c r="H58" s="126">
        <f t="shared" si="32"/>
        <v>0</v>
      </c>
      <c r="I58" s="126"/>
      <c r="J58" s="126"/>
      <c r="K58" s="126"/>
      <c r="L58" s="126"/>
      <c r="M58" s="127">
        <f t="shared" si="34"/>
        <v>0</v>
      </c>
      <c r="N58" s="84"/>
      <c r="O58" s="114">
        <v>6</v>
      </c>
    </row>
    <row r="59" spans="1:15" ht="18" customHeight="1">
      <c r="A59" s="31"/>
      <c r="B59" s="125"/>
      <c r="C59" s="133" t="s">
        <v>53</v>
      </c>
      <c r="D59" s="7" t="s">
        <v>62</v>
      </c>
      <c r="E59" s="126"/>
      <c r="F59" s="126">
        <v>105</v>
      </c>
      <c r="G59" s="126"/>
      <c r="H59" s="126"/>
      <c r="I59" s="126">
        <v>0</v>
      </c>
      <c r="J59" s="126">
        <f t="shared" ref="J59" si="35">I59*F59</f>
        <v>0</v>
      </c>
      <c r="K59" s="126"/>
      <c r="L59" s="126"/>
      <c r="M59" s="127">
        <f t="shared" si="33"/>
        <v>0</v>
      </c>
      <c r="N59" s="84"/>
      <c r="O59" s="114">
        <v>6</v>
      </c>
    </row>
    <row r="60" spans="1:15" s="13" customFormat="1" ht="18" customHeight="1">
      <c r="A60" s="31"/>
      <c r="B60" s="89"/>
      <c r="C60" s="133" t="s">
        <v>52</v>
      </c>
      <c r="D60" s="115" t="s">
        <v>2</v>
      </c>
      <c r="E60" s="131"/>
      <c r="F60" s="132">
        <v>1</v>
      </c>
      <c r="G60" s="126"/>
      <c r="H60" s="126"/>
      <c r="I60" s="126"/>
      <c r="J60" s="126"/>
      <c r="K60" s="126"/>
      <c r="L60" s="126">
        <v>0</v>
      </c>
      <c r="M60" s="127">
        <f t="shared" si="33"/>
        <v>0</v>
      </c>
      <c r="N60" s="51"/>
      <c r="O60" s="116"/>
    </row>
    <row r="61" spans="1:15" s="13" customFormat="1" ht="18" customHeight="1">
      <c r="A61" s="117"/>
      <c r="B61" s="107"/>
      <c r="C61" s="133" t="s">
        <v>44</v>
      </c>
      <c r="D61" s="115" t="s">
        <v>2</v>
      </c>
      <c r="E61" s="131"/>
      <c r="F61" s="132">
        <v>1</v>
      </c>
      <c r="G61" s="126">
        <v>0</v>
      </c>
      <c r="H61" s="126">
        <f t="shared" ref="H61" si="36">G61*F61</f>
        <v>0</v>
      </c>
      <c r="I61" s="126"/>
      <c r="J61" s="126"/>
      <c r="K61" s="126"/>
      <c r="L61" s="126"/>
      <c r="M61" s="127">
        <f t="shared" si="33"/>
        <v>0</v>
      </c>
      <c r="N61" s="51"/>
      <c r="O61" s="116"/>
    </row>
    <row r="62" spans="1:15" ht="54.6" customHeight="1">
      <c r="A62" s="31">
        <v>9</v>
      </c>
      <c r="B62" s="88" t="s">
        <v>51</v>
      </c>
      <c r="C62" s="144" t="s">
        <v>93</v>
      </c>
      <c r="D62" s="26" t="s">
        <v>62</v>
      </c>
      <c r="E62" s="98"/>
      <c r="F62" s="130">
        <v>10</v>
      </c>
      <c r="G62" s="126"/>
      <c r="H62" s="126"/>
      <c r="I62" s="126"/>
      <c r="J62" s="126"/>
      <c r="K62" s="126"/>
      <c r="L62" s="126"/>
      <c r="M62" s="127"/>
      <c r="N62" s="84"/>
      <c r="O62" s="113"/>
    </row>
    <row r="63" spans="1:15" ht="18" customHeight="1">
      <c r="A63" s="31"/>
      <c r="B63" s="125"/>
      <c r="C63" s="133" t="s">
        <v>94</v>
      </c>
      <c r="D63" s="7" t="s">
        <v>62</v>
      </c>
      <c r="E63" s="126"/>
      <c r="F63" s="126">
        <v>3</v>
      </c>
      <c r="G63" s="126">
        <v>0</v>
      </c>
      <c r="H63" s="126">
        <f>G63*F63</f>
        <v>0</v>
      </c>
      <c r="I63" s="126"/>
      <c r="J63" s="126"/>
      <c r="K63" s="126"/>
      <c r="L63" s="126"/>
      <c r="M63" s="127">
        <f>H63</f>
        <v>0</v>
      </c>
      <c r="N63" s="84"/>
      <c r="O63" s="114">
        <v>6</v>
      </c>
    </row>
    <row r="64" spans="1:15" ht="18" customHeight="1">
      <c r="A64" s="31"/>
      <c r="B64" s="125"/>
      <c r="C64" s="133" t="s">
        <v>95</v>
      </c>
      <c r="D64" s="26" t="s">
        <v>62</v>
      </c>
      <c r="E64" s="126"/>
      <c r="F64" s="126">
        <v>10</v>
      </c>
      <c r="G64" s="126">
        <v>0</v>
      </c>
      <c r="H64" s="126">
        <f>G64*F64</f>
        <v>0</v>
      </c>
      <c r="I64" s="126"/>
      <c r="J64" s="126"/>
      <c r="K64" s="126"/>
      <c r="L64" s="126"/>
      <c r="M64" s="127">
        <f t="shared" ref="M64:M65" si="37">L64+J64+H64</f>
        <v>0</v>
      </c>
      <c r="N64" s="84"/>
      <c r="O64" s="114">
        <v>6</v>
      </c>
    </row>
    <row r="65" spans="1:15" ht="18" customHeight="1">
      <c r="A65" s="31"/>
      <c r="B65" s="125"/>
      <c r="C65" s="133" t="s">
        <v>96</v>
      </c>
      <c r="D65" s="26" t="s">
        <v>70</v>
      </c>
      <c r="E65" s="126"/>
      <c r="F65" s="126">
        <v>100</v>
      </c>
      <c r="G65" s="126">
        <v>0</v>
      </c>
      <c r="H65" s="126">
        <f>G65*F65</f>
        <v>0</v>
      </c>
      <c r="I65" s="126"/>
      <c r="J65" s="126"/>
      <c r="K65" s="126"/>
      <c r="L65" s="126"/>
      <c r="M65" s="127">
        <f t="shared" si="37"/>
        <v>0</v>
      </c>
      <c r="N65" s="84"/>
      <c r="O65" s="114">
        <v>6</v>
      </c>
    </row>
    <row r="66" spans="1:15" ht="18" customHeight="1">
      <c r="A66" s="31"/>
      <c r="B66" s="125"/>
      <c r="C66" s="133" t="s">
        <v>53</v>
      </c>
      <c r="D66" s="7" t="s">
        <v>62</v>
      </c>
      <c r="E66" s="126"/>
      <c r="F66" s="126">
        <v>10</v>
      </c>
      <c r="G66" s="126"/>
      <c r="H66" s="126"/>
      <c r="I66" s="126">
        <v>0</v>
      </c>
      <c r="J66" s="126">
        <f t="shared" ref="J66" si="38">I66*F66</f>
        <v>0</v>
      </c>
      <c r="K66" s="126"/>
      <c r="L66" s="126">
        <f t="shared" ref="L66:L67" si="39">K66*F66</f>
        <v>0</v>
      </c>
      <c r="M66" s="127">
        <f t="shared" ref="M66:M68" si="40">L66+J66+H66</f>
        <v>0</v>
      </c>
      <c r="N66" s="84"/>
      <c r="O66" s="114">
        <v>6</v>
      </c>
    </row>
    <row r="67" spans="1:15" s="13" customFormat="1" ht="18" customHeight="1">
      <c r="A67" s="31"/>
      <c r="B67" s="89"/>
      <c r="C67" s="133" t="s">
        <v>52</v>
      </c>
      <c r="D67" s="115" t="s">
        <v>2</v>
      </c>
      <c r="E67" s="131"/>
      <c r="F67" s="132">
        <v>1</v>
      </c>
      <c r="G67" s="126"/>
      <c r="H67" s="126"/>
      <c r="I67" s="126"/>
      <c r="J67" s="126"/>
      <c r="K67" s="126">
        <v>0</v>
      </c>
      <c r="L67" s="126">
        <f t="shared" si="39"/>
        <v>0</v>
      </c>
      <c r="M67" s="127">
        <f t="shared" si="40"/>
        <v>0</v>
      </c>
      <c r="N67" s="51"/>
      <c r="O67" s="116"/>
    </row>
    <row r="68" spans="1:15" s="13" customFormat="1" ht="18" customHeight="1">
      <c r="A68" s="117"/>
      <c r="B68" s="107"/>
      <c r="C68" s="133" t="s">
        <v>44</v>
      </c>
      <c r="D68" s="115" t="s">
        <v>2</v>
      </c>
      <c r="E68" s="131"/>
      <c r="F68" s="132">
        <v>1</v>
      </c>
      <c r="G68" s="126">
        <v>0</v>
      </c>
      <c r="H68" s="126">
        <f t="shared" ref="H68" si="41">G68*F68</f>
        <v>0</v>
      </c>
      <c r="I68" s="126"/>
      <c r="J68" s="126"/>
      <c r="K68" s="126"/>
      <c r="L68" s="126"/>
      <c r="M68" s="127">
        <f t="shared" si="40"/>
        <v>0</v>
      </c>
      <c r="N68" s="51"/>
      <c r="O68" s="116"/>
    </row>
    <row r="69" spans="1:15" ht="34.950000000000003" customHeight="1">
      <c r="A69" s="31">
        <v>10</v>
      </c>
      <c r="B69" s="88" t="s">
        <v>51</v>
      </c>
      <c r="C69" s="128" t="s">
        <v>97</v>
      </c>
      <c r="D69" s="26" t="s">
        <v>67</v>
      </c>
      <c r="E69" s="98"/>
      <c r="F69" s="130">
        <v>20</v>
      </c>
      <c r="G69" s="126"/>
      <c r="H69" s="126"/>
      <c r="I69" s="126"/>
      <c r="J69" s="126"/>
      <c r="K69" s="126"/>
      <c r="L69" s="126"/>
      <c r="M69" s="127"/>
      <c r="N69" s="84"/>
      <c r="O69" s="113"/>
    </row>
    <row r="70" spans="1:15" ht="18" customHeight="1">
      <c r="A70" s="31"/>
      <c r="B70" s="125"/>
      <c r="C70" s="133" t="s">
        <v>98</v>
      </c>
      <c r="D70" s="7" t="s">
        <v>67</v>
      </c>
      <c r="E70" s="126"/>
      <c r="F70" s="126">
        <v>20</v>
      </c>
      <c r="G70" s="126"/>
      <c r="H70" s="126"/>
      <c r="I70" s="126">
        <v>0</v>
      </c>
      <c r="J70" s="126">
        <f t="shared" ref="J70:J72" si="42">I70*F70</f>
        <v>0</v>
      </c>
      <c r="K70" s="126"/>
      <c r="L70" s="126"/>
      <c r="M70" s="127">
        <f t="shared" ref="M70:M72" si="43">L70+J70+H70</f>
        <v>0</v>
      </c>
      <c r="N70" s="84"/>
      <c r="O70" s="114">
        <v>6</v>
      </c>
    </row>
    <row r="71" spans="1:15" ht="18" customHeight="1">
      <c r="A71" s="31"/>
      <c r="B71" s="125"/>
      <c r="C71" s="133" t="s">
        <v>99</v>
      </c>
      <c r="D71" s="7" t="s">
        <v>60</v>
      </c>
      <c r="E71" s="126"/>
      <c r="F71" s="126">
        <v>3</v>
      </c>
      <c r="G71" s="126"/>
      <c r="H71" s="126"/>
      <c r="I71" s="126">
        <v>0</v>
      </c>
      <c r="J71" s="126">
        <f t="shared" si="42"/>
        <v>0</v>
      </c>
      <c r="K71" s="126"/>
      <c r="L71" s="126"/>
      <c r="M71" s="127">
        <f t="shared" si="43"/>
        <v>0</v>
      </c>
      <c r="N71" s="84"/>
      <c r="O71" s="114">
        <v>6</v>
      </c>
    </row>
    <row r="72" spans="1:15" ht="18" customHeight="1">
      <c r="A72" s="31"/>
      <c r="B72" s="125"/>
      <c r="C72" s="133" t="s">
        <v>100</v>
      </c>
      <c r="D72" s="7" t="s">
        <v>60</v>
      </c>
      <c r="E72" s="126"/>
      <c r="F72" s="126">
        <v>4</v>
      </c>
      <c r="G72" s="126"/>
      <c r="H72" s="126"/>
      <c r="I72" s="126">
        <v>0</v>
      </c>
      <c r="J72" s="126">
        <f t="shared" si="42"/>
        <v>0</v>
      </c>
      <c r="K72" s="126"/>
      <c r="L72" s="126"/>
      <c r="M72" s="127">
        <f t="shared" si="43"/>
        <v>0</v>
      </c>
      <c r="N72" s="84"/>
      <c r="O72" s="114">
        <v>6</v>
      </c>
    </row>
    <row r="73" spans="1:15" ht="18" customHeight="1">
      <c r="A73" s="31"/>
      <c r="B73" s="125"/>
      <c r="C73" s="133" t="s">
        <v>101</v>
      </c>
      <c r="D73" s="7" t="s">
        <v>67</v>
      </c>
      <c r="E73" s="126"/>
      <c r="F73" s="126">
        <v>30</v>
      </c>
      <c r="G73" s="126">
        <v>0</v>
      </c>
      <c r="H73" s="126">
        <f>G73*F73</f>
        <v>0</v>
      </c>
      <c r="I73" s="126"/>
      <c r="J73" s="126"/>
      <c r="K73" s="126"/>
      <c r="L73" s="126"/>
      <c r="M73" s="127">
        <f>H73</f>
        <v>0</v>
      </c>
      <c r="N73" s="84"/>
      <c r="O73" s="114">
        <v>6</v>
      </c>
    </row>
    <row r="74" spans="1:15" ht="18" customHeight="1">
      <c r="A74" s="31"/>
      <c r="B74" s="125"/>
      <c r="C74" s="133" t="s">
        <v>102</v>
      </c>
      <c r="D74" s="26" t="s">
        <v>103</v>
      </c>
      <c r="E74" s="126"/>
      <c r="F74" s="126">
        <v>2</v>
      </c>
      <c r="G74" s="126">
        <v>0</v>
      </c>
      <c r="H74" s="126">
        <f>G74*F74</f>
        <v>0</v>
      </c>
      <c r="I74" s="126"/>
      <c r="J74" s="126"/>
      <c r="K74" s="126"/>
      <c r="L74" s="126"/>
      <c r="M74" s="127">
        <f t="shared" ref="M74:M75" si="44">L74+J74+H74</f>
        <v>0</v>
      </c>
      <c r="N74" s="84"/>
      <c r="O74" s="114">
        <v>6</v>
      </c>
    </row>
    <row r="75" spans="1:15" ht="18" customHeight="1">
      <c r="A75" s="31"/>
      <c r="B75" s="125"/>
      <c r="C75" s="133" t="s">
        <v>104</v>
      </c>
      <c r="D75" s="26" t="s">
        <v>70</v>
      </c>
      <c r="E75" s="126"/>
      <c r="F75" s="126">
        <v>80</v>
      </c>
      <c r="G75" s="126">
        <v>0</v>
      </c>
      <c r="H75" s="126">
        <f>G75*F75</f>
        <v>0</v>
      </c>
      <c r="I75" s="126"/>
      <c r="J75" s="126"/>
      <c r="K75" s="126"/>
      <c r="L75" s="126"/>
      <c r="M75" s="127">
        <f t="shared" si="44"/>
        <v>0</v>
      </c>
      <c r="N75" s="84"/>
      <c r="O75" s="114">
        <v>6</v>
      </c>
    </row>
    <row r="76" spans="1:15" ht="18" customHeight="1">
      <c r="A76" s="31"/>
      <c r="B76" s="125"/>
      <c r="C76" s="133" t="s">
        <v>105</v>
      </c>
      <c r="D76" s="26" t="s">
        <v>68</v>
      </c>
      <c r="E76" s="126"/>
      <c r="F76" s="126">
        <v>1</v>
      </c>
      <c r="G76" s="126">
        <v>0</v>
      </c>
      <c r="H76" s="126">
        <f>G76*F76</f>
        <v>0</v>
      </c>
      <c r="I76" s="126"/>
      <c r="J76" s="126"/>
      <c r="K76" s="126"/>
      <c r="L76" s="126"/>
      <c r="M76" s="127">
        <f t="shared" ref="M76:M80" si="45">L76+J76+H76</f>
        <v>0</v>
      </c>
      <c r="N76" s="84"/>
      <c r="O76" s="114">
        <v>6</v>
      </c>
    </row>
    <row r="77" spans="1:15" ht="18" customHeight="1">
      <c r="A77" s="31"/>
      <c r="B77" s="125"/>
      <c r="C77" s="133" t="s">
        <v>77</v>
      </c>
      <c r="D77" s="26" t="s">
        <v>60</v>
      </c>
      <c r="E77" s="126"/>
      <c r="F77" s="126">
        <v>0.1</v>
      </c>
      <c r="G77" s="126">
        <v>0</v>
      </c>
      <c r="H77" s="126">
        <f>G77*F77</f>
        <v>0</v>
      </c>
      <c r="I77" s="126"/>
      <c r="J77" s="126"/>
      <c r="K77" s="126"/>
      <c r="L77" s="126"/>
      <c r="M77" s="127">
        <f t="shared" ref="M77" si="46">L77+J77+H77</f>
        <v>0</v>
      </c>
      <c r="N77" s="84"/>
      <c r="O77" s="114">
        <v>6</v>
      </c>
    </row>
    <row r="78" spans="1:15" ht="18" customHeight="1">
      <c r="A78" s="31"/>
      <c r="B78" s="125"/>
      <c r="C78" s="133" t="s">
        <v>53</v>
      </c>
      <c r="D78" s="7" t="s">
        <v>67</v>
      </c>
      <c r="E78" s="126"/>
      <c r="F78" s="126">
        <v>30</v>
      </c>
      <c r="G78" s="126"/>
      <c r="H78" s="126"/>
      <c r="I78" s="126">
        <v>0</v>
      </c>
      <c r="J78" s="126">
        <f t="shared" ref="J78" si="47">I78*F78</f>
        <v>0</v>
      </c>
      <c r="K78" s="126"/>
      <c r="L78" s="126"/>
      <c r="M78" s="127">
        <f t="shared" si="45"/>
        <v>0</v>
      </c>
      <c r="N78" s="84"/>
      <c r="O78" s="114">
        <v>6</v>
      </c>
    </row>
    <row r="79" spans="1:15" s="13" customFormat="1" ht="18" customHeight="1">
      <c r="A79" s="31"/>
      <c r="B79" s="89"/>
      <c r="C79" s="133" t="s">
        <v>52</v>
      </c>
      <c r="D79" s="115" t="s">
        <v>2</v>
      </c>
      <c r="E79" s="131"/>
      <c r="F79" s="132">
        <v>1</v>
      </c>
      <c r="G79" s="126"/>
      <c r="H79" s="126"/>
      <c r="I79" s="126"/>
      <c r="J79" s="126"/>
      <c r="K79" s="126"/>
      <c r="L79" s="126">
        <v>0</v>
      </c>
      <c r="M79" s="127">
        <f t="shared" si="45"/>
        <v>0</v>
      </c>
      <c r="N79" s="51"/>
      <c r="O79" s="116"/>
    </row>
    <row r="80" spans="1:15" s="13" customFormat="1" ht="18" customHeight="1">
      <c r="A80" s="117"/>
      <c r="B80" s="107"/>
      <c r="C80" s="133" t="s">
        <v>44</v>
      </c>
      <c r="D80" s="115" t="s">
        <v>2</v>
      </c>
      <c r="E80" s="131"/>
      <c r="F80" s="132">
        <v>1</v>
      </c>
      <c r="G80" s="126">
        <v>0</v>
      </c>
      <c r="H80" s="126">
        <f t="shared" ref="H80" si="48">G80*F80</f>
        <v>0</v>
      </c>
      <c r="I80" s="126"/>
      <c r="J80" s="126"/>
      <c r="K80" s="126"/>
      <c r="L80" s="126"/>
      <c r="M80" s="127">
        <f t="shared" si="45"/>
        <v>0</v>
      </c>
      <c r="N80" s="51"/>
      <c r="O80" s="116"/>
    </row>
    <row r="81" spans="1:15" s="219" customFormat="1" ht="34.950000000000003" customHeight="1">
      <c r="A81" s="209">
        <v>11</v>
      </c>
      <c r="B81" s="210" t="s">
        <v>51</v>
      </c>
      <c r="C81" s="211" t="s">
        <v>130</v>
      </c>
      <c r="D81" s="212" t="s">
        <v>67</v>
      </c>
      <c r="E81" s="213"/>
      <c r="F81" s="214">
        <v>1</v>
      </c>
      <c r="G81" s="215"/>
      <c r="H81" s="215"/>
      <c r="I81" s="215"/>
      <c r="J81" s="215"/>
      <c r="K81" s="215"/>
      <c r="L81" s="215"/>
      <c r="M81" s="216"/>
      <c r="N81" s="217"/>
      <c r="O81" s="218"/>
    </row>
    <row r="82" spans="1:15" s="219" customFormat="1" ht="18" customHeight="1">
      <c r="A82" s="209"/>
      <c r="B82" s="220"/>
      <c r="C82" s="221" t="s">
        <v>131</v>
      </c>
      <c r="D82" s="222" t="s">
        <v>69</v>
      </c>
      <c r="E82" s="215"/>
      <c r="F82" s="215">
        <v>1</v>
      </c>
      <c r="G82" s="215">
        <v>0</v>
      </c>
      <c r="H82" s="215">
        <f>G82*F82</f>
        <v>0</v>
      </c>
      <c r="I82" s="215"/>
      <c r="J82" s="215"/>
      <c r="K82" s="215"/>
      <c r="L82" s="215"/>
      <c r="M82" s="216">
        <f>H82</f>
        <v>0</v>
      </c>
      <c r="N82" s="217"/>
      <c r="O82" s="223">
        <v>6</v>
      </c>
    </row>
    <row r="83" spans="1:15" s="219" customFormat="1" ht="18" customHeight="1">
      <c r="A83" s="209"/>
      <c r="B83" s="220"/>
      <c r="C83" s="221" t="s">
        <v>53</v>
      </c>
      <c r="D83" s="222" t="s">
        <v>67</v>
      </c>
      <c r="E83" s="215"/>
      <c r="F83" s="215">
        <v>1</v>
      </c>
      <c r="G83" s="215"/>
      <c r="H83" s="215"/>
      <c r="I83" s="215">
        <v>0</v>
      </c>
      <c r="J83" s="215">
        <f t="shared" ref="J83" si="49">I83*F83</f>
        <v>0</v>
      </c>
      <c r="K83" s="215"/>
      <c r="L83" s="215"/>
      <c r="M83" s="216">
        <f t="shared" ref="M83:M85" si="50">L83+J83+H83</f>
        <v>0</v>
      </c>
      <c r="N83" s="217"/>
      <c r="O83" s="223">
        <v>6</v>
      </c>
    </row>
    <row r="84" spans="1:15" s="230" customFormat="1" ht="18" customHeight="1">
      <c r="A84" s="209"/>
      <c r="B84" s="224"/>
      <c r="C84" s="221" t="s">
        <v>52</v>
      </c>
      <c r="D84" s="225" t="s">
        <v>2</v>
      </c>
      <c r="E84" s="226"/>
      <c r="F84" s="227">
        <v>1</v>
      </c>
      <c r="G84" s="215"/>
      <c r="H84" s="215"/>
      <c r="I84" s="215"/>
      <c r="J84" s="215"/>
      <c r="K84" s="215"/>
      <c r="L84" s="215">
        <v>0</v>
      </c>
      <c r="M84" s="216">
        <f t="shared" si="50"/>
        <v>0</v>
      </c>
      <c r="N84" s="228"/>
      <c r="O84" s="229"/>
    </row>
    <row r="85" spans="1:15" s="230" customFormat="1" ht="18" customHeight="1">
      <c r="A85" s="231"/>
      <c r="B85" s="232"/>
      <c r="C85" s="221" t="s">
        <v>44</v>
      </c>
      <c r="D85" s="225" t="s">
        <v>2</v>
      </c>
      <c r="E85" s="226"/>
      <c r="F85" s="227">
        <v>1</v>
      </c>
      <c r="G85" s="215">
        <v>0</v>
      </c>
      <c r="H85" s="215">
        <f t="shared" ref="H85" si="51">G85*F85</f>
        <v>0</v>
      </c>
      <c r="I85" s="215"/>
      <c r="J85" s="215"/>
      <c r="K85" s="215"/>
      <c r="L85" s="215"/>
      <c r="M85" s="216">
        <f t="shared" si="50"/>
        <v>0</v>
      </c>
      <c r="N85" s="228"/>
      <c r="O85" s="229"/>
    </row>
    <row r="86" spans="1:15" s="187" customFormat="1" ht="34.950000000000003" customHeight="1">
      <c r="A86" s="189">
        <v>12</v>
      </c>
      <c r="B86" s="192" t="s">
        <v>51</v>
      </c>
      <c r="C86" s="204" t="s">
        <v>113</v>
      </c>
      <c r="D86" s="188" t="s">
        <v>67</v>
      </c>
      <c r="E86" s="194"/>
      <c r="F86" s="205">
        <v>360</v>
      </c>
      <c r="G86" s="202"/>
      <c r="H86" s="202"/>
      <c r="I86" s="202"/>
      <c r="J86" s="202"/>
      <c r="K86" s="202"/>
      <c r="L86" s="202"/>
      <c r="M86" s="203"/>
      <c r="N86" s="191"/>
      <c r="O86" s="196"/>
    </row>
    <row r="87" spans="1:15" s="187" customFormat="1" ht="18" customHeight="1">
      <c r="A87" s="189"/>
      <c r="B87" s="201"/>
      <c r="C87" s="208" t="s">
        <v>114</v>
      </c>
      <c r="D87" s="185" t="s">
        <v>67</v>
      </c>
      <c r="E87" s="202"/>
      <c r="F87" s="202">
        <v>80</v>
      </c>
      <c r="G87" s="202">
        <v>0</v>
      </c>
      <c r="H87" s="202">
        <f t="shared" ref="H87:H90" si="52">G87*F87</f>
        <v>0</v>
      </c>
      <c r="I87" s="202"/>
      <c r="J87" s="202"/>
      <c r="K87" s="202"/>
      <c r="L87" s="202"/>
      <c r="M87" s="203">
        <f>H87</f>
        <v>0</v>
      </c>
      <c r="N87" s="191"/>
      <c r="O87" s="197">
        <v>6</v>
      </c>
    </row>
    <row r="88" spans="1:15" s="187" customFormat="1" ht="18" customHeight="1">
      <c r="A88" s="189"/>
      <c r="B88" s="201"/>
      <c r="C88" s="208" t="s">
        <v>115</v>
      </c>
      <c r="D88" s="188" t="s">
        <v>67</v>
      </c>
      <c r="E88" s="202"/>
      <c r="F88" s="202">
        <v>40</v>
      </c>
      <c r="G88" s="202">
        <v>0</v>
      </c>
      <c r="H88" s="202">
        <f t="shared" si="52"/>
        <v>0</v>
      </c>
      <c r="I88" s="202"/>
      <c r="J88" s="202"/>
      <c r="K88" s="202"/>
      <c r="L88" s="202"/>
      <c r="M88" s="203">
        <f t="shared" ref="M88:M93" si="53">L88+J88+H88</f>
        <v>0</v>
      </c>
      <c r="N88" s="191"/>
      <c r="O88" s="197">
        <v>6</v>
      </c>
    </row>
    <row r="89" spans="1:15" s="187" customFormat="1" ht="18" customHeight="1">
      <c r="A89" s="189"/>
      <c r="B89" s="201"/>
      <c r="C89" s="208" t="s">
        <v>112</v>
      </c>
      <c r="D89" s="188" t="s">
        <v>69</v>
      </c>
      <c r="E89" s="202"/>
      <c r="F89" s="202">
        <v>120</v>
      </c>
      <c r="G89" s="202">
        <v>0</v>
      </c>
      <c r="H89" s="202">
        <f t="shared" si="52"/>
        <v>0</v>
      </c>
      <c r="I89" s="202"/>
      <c r="J89" s="202"/>
      <c r="K89" s="202"/>
      <c r="L89" s="202"/>
      <c r="M89" s="203">
        <f t="shared" si="53"/>
        <v>0</v>
      </c>
      <c r="N89" s="191"/>
      <c r="O89" s="197">
        <v>6</v>
      </c>
    </row>
    <row r="90" spans="1:15" s="187" customFormat="1" ht="18" customHeight="1">
      <c r="A90" s="189"/>
      <c r="B90" s="201"/>
      <c r="C90" s="208" t="s">
        <v>116</v>
      </c>
      <c r="D90" s="188" t="s">
        <v>67</v>
      </c>
      <c r="E90" s="202"/>
      <c r="F90" s="202">
        <v>12</v>
      </c>
      <c r="G90" s="202">
        <v>0</v>
      </c>
      <c r="H90" s="202">
        <f t="shared" si="52"/>
        <v>0</v>
      </c>
      <c r="I90" s="202"/>
      <c r="J90" s="202"/>
      <c r="K90" s="202"/>
      <c r="L90" s="202"/>
      <c r="M90" s="203">
        <f t="shared" si="53"/>
        <v>0</v>
      </c>
      <c r="N90" s="191"/>
      <c r="O90" s="197">
        <v>6</v>
      </c>
    </row>
    <row r="91" spans="1:15" s="187" customFormat="1" ht="18" customHeight="1">
      <c r="A91" s="189"/>
      <c r="B91" s="201"/>
      <c r="C91" s="208" t="s">
        <v>53</v>
      </c>
      <c r="D91" s="185" t="s">
        <v>67</v>
      </c>
      <c r="E91" s="202"/>
      <c r="F91" s="202">
        <v>12</v>
      </c>
      <c r="G91" s="202"/>
      <c r="H91" s="202"/>
      <c r="I91" s="202">
        <v>0</v>
      </c>
      <c r="J91" s="202">
        <f t="shared" ref="J91" si="54">I91*F91</f>
        <v>0</v>
      </c>
      <c r="K91" s="202"/>
      <c r="L91" s="202"/>
      <c r="M91" s="203">
        <f t="shared" si="53"/>
        <v>0</v>
      </c>
      <c r="N91" s="191"/>
      <c r="O91" s="197">
        <v>6</v>
      </c>
    </row>
    <row r="92" spans="1:15" s="186" customFormat="1" ht="18" customHeight="1">
      <c r="A92" s="189"/>
      <c r="B92" s="193"/>
      <c r="C92" s="208" t="s">
        <v>52</v>
      </c>
      <c r="D92" s="198" t="s">
        <v>2</v>
      </c>
      <c r="E92" s="206"/>
      <c r="F92" s="207">
        <v>1</v>
      </c>
      <c r="G92" s="202"/>
      <c r="H92" s="202"/>
      <c r="I92" s="202"/>
      <c r="J92" s="202"/>
      <c r="K92" s="202"/>
      <c r="L92" s="202">
        <v>0</v>
      </c>
      <c r="M92" s="203">
        <f t="shared" si="53"/>
        <v>0</v>
      </c>
      <c r="N92" s="190"/>
      <c r="O92" s="199"/>
    </row>
    <row r="93" spans="1:15" s="186" customFormat="1" ht="18" customHeight="1">
      <c r="A93" s="200"/>
      <c r="B93" s="195"/>
      <c r="C93" s="208" t="s">
        <v>44</v>
      </c>
      <c r="D93" s="198" t="s">
        <v>2</v>
      </c>
      <c r="E93" s="206"/>
      <c r="F93" s="207">
        <v>1</v>
      </c>
      <c r="G93" s="202">
        <v>0</v>
      </c>
      <c r="H93" s="202">
        <f t="shared" ref="H93" si="55">G93*F93</f>
        <v>0</v>
      </c>
      <c r="I93" s="202"/>
      <c r="J93" s="202"/>
      <c r="K93" s="202"/>
      <c r="L93" s="202"/>
      <c r="M93" s="203">
        <f t="shared" si="53"/>
        <v>0</v>
      </c>
      <c r="N93" s="190"/>
      <c r="O93" s="199"/>
    </row>
    <row r="94" spans="1:15" s="187" customFormat="1" ht="34.950000000000003" customHeight="1">
      <c r="A94" s="189">
        <v>13</v>
      </c>
      <c r="B94" s="192" t="s">
        <v>51</v>
      </c>
      <c r="C94" s="204" t="s">
        <v>128</v>
      </c>
      <c r="D94" s="188" t="s">
        <v>69</v>
      </c>
      <c r="E94" s="194"/>
      <c r="F94" s="205">
        <v>24</v>
      </c>
      <c r="G94" s="202"/>
      <c r="H94" s="202"/>
      <c r="I94" s="202"/>
      <c r="J94" s="202"/>
      <c r="K94" s="202"/>
      <c r="L94" s="202"/>
      <c r="M94" s="203"/>
      <c r="N94" s="191"/>
      <c r="O94" s="196"/>
    </row>
    <row r="95" spans="1:15" s="187" customFormat="1" ht="18" customHeight="1">
      <c r="A95" s="189"/>
      <c r="B95" s="201"/>
      <c r="C95" s="208" t="s">
        <v>117</v>
      </c>
      <c r="D95" s="185" t="s">
        <v>69</v>
      </c>
      <c r="E95" s="202"/>
      <c r="F95" s="202">
        <v>22</v>
      </c>
      <c r="G95" s="202">
        <v>0</v>
      </c>
      <c r="H95" s="202">
        <f>G95*F95</f>
        <v>0</v>
      </c>
      <c r="I95" s="202"/>
      <c r="J95" s="202"/>
      <c r="K95" s="202"/>
      <c r="L95" s="202"/>
      <c r="M95" s="203">
        <f>H95</f>
        <v>0</v>
      </c>
      <c r="N95" s="191"/>
      <c r="O95" s="197">
        <v>6</v>
      </c>
    </row>
    <row r="96" spans="1:15" s="187" customFormat="1" ht="18" customHeight="1">
      <c r="A96" s="189"/>
      <c r="B96" s="201"/>
      <c r="C96" s="208" t="s">
        <v>118</v>
      </c>
      <c r="D96" s="188" t="s">
        <v>69</v>
      </c>
      <c r="E96" s="202"/>
      <c r="F96" s="202">
        <v>2</v>
      </c>
      <c r="G96" s="202">
        <v>0</v>
      </c>
      <c r="H96" s="202">
        <f>G96*F96</f>
        <v>0</v>
      </c>
      <c r="I96" s="202"/>
      <c r="J96" s="202"/>
      <c r="K96" s="202"/>
      <c r="L96" s="202"/>
      <c r="M96" s="203">
        <f t="shared" ref="M96:M99" si="56">L96+J96+H96</f>
        <v>0</v>
      </c>
      <c r="N96" s="191"/>
      <c r="O96" s="197">
        <v>6</v>
      </c>
    </row>
    <row r="97" spans="1:15" s="187" customFormat="1" ht="18" customHeight="1">
      <c r="A97" s="189"/>
      <c r="B97" s="201"/>
      <c r="C97" s="208" t="s">
        <v>53</v>
      </c>
      <c r="D97" s="185" t="s">
        <v>69</v>
      </c>
      <c r="E97" s="202"/>
      <c r="F97" s="202">
        <v>24</v>
      </c>
      <c r="G97" s="202"/>
      <c r="H97" s="202"/>
      <c r="I97" s="202">
        <v>0</v>
      </c>
      <c r="J97" s="202">
        <f t="shared" ref="J97" si="57">I97*F97</f>
        <v>0</v>
      </c>
      <c r="K97" s="202"/>
      <c r="L97" s="202"/>
      <c r="M97" s="203">
        <f t="shared" si="56"/>
        <v>0</v>
      </c>
      <c r="N97" s="191"/>
      <c r="O97" s="197">
        <v>6</v>
      </c>
    </row>
    <row r="98" spans="1:15" s="186" customFormat="1" ht="18" customHeight="1">
      <c r="A98" s="189"/>
      <c r="B98" s="193"/>
      <c r="C98" s="208" t="s">
        <v>52</v>
      </c>
      <c r="D98" s="198" t="s">
        <v>2</v>
      </c>
      <c r="E98" s="206"/>
      <c r="F98" s="207">
        <v>1</v>
      </c>
      <c r="G98" s="202"/>
      <c r="H98" s="202"/>
      <c r="I98" s="202"/>
      <c r="J98" s="202"/>
      <c r="K98" s="202"/>
      <c r="L98" s="202">
        <v>0</v>
      </c>
      <c r="M98" s="203">
        <f t="shared" si="56"/>
        <v>0</v>
      </c>
      <c r="N98" s="190"/>
      <c r="O98" s="199"/>
    </row>
    <row r="99" spans="1:15" s="186" customFormat="1" ht="18" customHeight="1">
      <c r="A99" s="200"/>
      <c r="B99" s="195"/>
      <c r="C99" s="208" t="s">
        <v>44</v>
      </c>
      <c r="D99" s="198" t="s">
        <v>2</v>
      </c>
      <c r="E99" s="206"/>
      <c r="F99" s="207">
        <v>1</v>
      </c>
      <c r="G99" s="202">
        <v>0</v>
      </c>
      <c r="H99" s="202">
        <f t="shared" ref="H99" si="58">G99*F99</f>
        <v>0</v>
      </c>
      <c r="I99" s="202"/>
      <c r="J99" s="202"/>
      <c r="K99" s="202"/>
      <c r="L99" s="202"/>
      <c r="M99" s="203">
        <f t="shared" si="56"/>
        <v>0</v>
      </c>
      <c r="N99" s="190"/>
      <c r="O99" s="199"/>
    </row>
    <row r="100" spans="1:15" s="187" customFormat="1" ht="34.950000000000003" customHeight="1">
      <c r="A100" s="189">
        <v>14</v>
      </c>
      <c r="B100" s="192" t="s">
        <v>51</v>
      </c>
      <c r="C100" s="204" t="s">
        <v>106</v>
      </c>
      <c r="D100" s="188" t="s">
        <v>62</v>
      </c>
      <c r="E100" s="194"/>
      <c r="F100" s="205">
        <v>10</v>
      </c>
      <c r="G100" s="202"/>
      <c r="H100" s="202"/>
      <c r="I100" s="202"/>
      <c r="J100" s="202"/>
      <c r="K100" s="202"/>
      <c r="L100" s="202"/>
      <c r="M100" s="203"/>
      <c r="N100" s="191"/>
      <c r="O100" s="196"/>
    </row>
    <row r="101" spans="1:15" s="187" customFormat="1" ht="18" customHeight="1">
      <c r="A101" s="189"/>
      <c r="B101" s="201"/>
      <c r="C101" s="208" t="s">
        <v>135</v>
      </c>
      <c r="D101" s="185" t="s">
        <v>67</v>
      </c>
      <c r="E101" s="202"/>
      <c r="F101" s="202">
        <v>20</v>
      </c>
      <c r="G101" s="202">
        <v>0</v>
      </c>
      <c r="H101" s="202">
        <f>G101*F101</f>
        <v>0</v>
      </c>
      <c r="I101" s="202"/>
      <c r="J101" s="202"/>
      <c r="K101" s="202"/>
      <c r="L101" s="202"/>
      <c r="M101" s="203">
        <f>H101</f>
        <v>0</v>
      </c>
      <c r="N101" s="191"/>
      <c r="O101" s="197">
        <v>6</v>
      </c>
    </row>
    <row r="102" spans="1:15" s="187" customFormat="1" ht="18" customHeight="1">
      <c r="A102" s="189"/>
      <c r="B102" s="201"/>
      <c r="C102" s="208" t="s">
        <v>136</v>
      </c>
      <c r="D102" s="188" t="s">
        <v>67</v>
      </c>
      <c r="E102" s="202"/>
      <c r="F102" s="202">
        <v>42</v>
      </c>
      <c r="G102" s="202">
        <v>0</v>
      </c>
      <c r="H102" s="202">
        <f>G102*F102</f>
        <v>0</v>
      </c>
      <c r="I102" s="202"/>
      <c r="J102" s="202"/>
      <c r="K102" s="202"/>
      <c r="L102" s="202"/>
      <c r="M102" s="203">
        <f t="shared" ref="M102" si="59">L102+J102+H102</f>
        <v>0</v>
      </c>
      <c r="N102" s="191"/>
      <c r="O102" s="197">
        <v>6</v>
      </c>
    </row>
    <row r="103" spans="1:15" s="187" customFormat="1" ht="18" customHeight="1">
      <c r="A103" s="189"/>
      <c r="B103" s="201"/>
      <c r="C103" s="208" t="s">
        <v>134</v>
      </c>
      <c r="D103" s="185" t="s">
        <v>62</v>
      </c>
      <c r="E103" s="202"/>
      <c r="F103" s="202">
        <v>10</v>
      </c>
      <c r="G103" s="202">
        <v>0</v>
      </c>
      <c r="H103" s="202">
        <f>G103*F103</f>
        <v>0</v>
      </c>
      <c r="I103" s="202"/>
      <c r="J103" s="202"/>
      <c r="K103" s="202"/>
      <c r="L103" s="202"/>
      <c r="M103" s="203">
        <f>H103</f>
        <v>0</v>
      </c>
      <c r="N103" s="191"/>
      <c r="O103" s="197">
        <v>6</v>
      </c>
    </row>
    <row r="104" spans="1:15" s="187" customFormat="1" ht="18" customHeight="1">
      <c r="A104" s="189"/>
      <c r="B104" s="201"/>
      <c r="C104" s="208" t="s">
        <v>123</v>
      </c>
      <c r="D104" s="188" t="s">
        <v>69</v>
      </c>
      <c r="E104" s="202"/>
      <c r="F104" s="202">
        <v>600</v>
      </c>
      <c r="G104" s="202">
        <v>0</v>
      </c>
      <c r="H104" s="202">
        <f>G104*F104</f>
        <v>0</v>
      </c>
      <c r="I104" s="202"/>
      <c r="J104" s="202"/>
      <c r="K104" s="202"/>
      <c r="L104" s="202"/>
      <c r="M104" s="203">
        <f t="shared" ref="M104:M107" si="60">L104+J104+H104</f>
        <v>0</v>
      </c>
      <c r="N104" s="191"/>
      <c r="O104" s="197">
        <v>6</v>
      </c>
    </row>
    <row r="105" spans="1:15" s="187" customFormat="1" ht="18" customHeight="1">
      <c r="A105" s="189"/>
      <c r="B105" s="201"/>
      <c r="C105" s="208" t="s">
        <v>53</v>
      </c>
      <c r="D105" s="185" t="s">
        <v>62</v>
      </c>
      <c r="E105" s="202"/>
      <c r="F105" s="202">
        <v>10</v>
      </c>
      <c r="G105" s="202"/>
      <c r="H105" s="202"/>
      <c r="I105" s="202">
        <v>0</v>
      </c>
      <c r="J105" s="202">
        <f t="shared" ref="J105" si="61">I105*F105</f>
        <v>0</v>
      </c>
      <c r="K105" s="202"/>
      <c r="L105" s="202"/>
      <c r="M105" s="203">
        <f t="shared" si="60"/>
        <v>0</v>
      </c>
      <c r="N105" s="191"/>
      <c r="O105" s="197">
        <v>6</v>
      </c>
    </row>
    <row r="106" spans="1:15" s="186" customFormat="1" ht="18" customHeight="1">
      <c r="A106" s="189"/>
      <c r="B106" s="193"/>
      <c r="C106" s="208" t="s">
        <v>52</v>
      </c>
      <c r="D106" s="198" t="s">
        <v>2</v>
      </c>
      <c r="E106" s="206"/>
      <c r="F106" s="207">
        <v>1</v>
      </c>
      <c r="G106" s="202"/>
      <c r="H106" s="202"/>
      <c r="I106" s="202"/>
      <c r="J106" s="202"/>
      <c r="K106" s="202"/>
      <c r="L106" s="202">
        <v>0</v>
      </c>
      <c r="M106" s="203">
        <f t="shared" si="60"/>
        <v>0</v>
      </c>
      <c r="N106" s="190"/>
      <c r="O106" s="199"/>
    </row>
    <row r="107" spans="1:15" s="186" customFormat="1" ht="18" customHeight="1">
      <c r="A107" s="200"/>
      <c r="B107" s="195"/>
      <c r="C107" s="208" t="s">
        <v>44</v>
      </c>
      <c r="D107" s="198" t="s">
        <v>2</v>
      </c>
      <c r="E107" s="206"/>
      <c r="F107" s="207">
        <v>1</v>
      </c>
      <c r="G107" s="202">
        <v>0</v>
      </c>
      <c r="H107" s="202">
        <f t="shared" ref="H107" si="62">G107*F107</f>
        <v>0</v>
      </c>
      <c r="I107" s="202"/>
      <c r="J107" s="202"/>
      <c r="K107" s="202"/>
      <c r="L107" s="202"/>
      <c r="M107" s="203">
        <f t="shared" si="60"/>
        <v>0</v>
      </c>
      <c r="N107" s="190"/>
      <c r="O107" s="199"/>
    </row>
    <row r="108" spans="1:15" s="219" customFormat="1" ht="34.950000000000003" customHeight="1">
      <c r="A108" s="209">
        <v>15</v>
      </c>
      <c r="B108" s="210" t="s">
        <v>51</v>
      </c>
      <c r="C108" s="211" t="s">
        <v>119</v>
      </c>
      <c r="D108" s="212" t="s">
        <v>62</v>
      </c>
      <c r="E108" s="213"/>
      <c r="F108" s="214">
        <v>8</v>
      </c>
      <c r="G108" s="215"/>
      <c r="H108" s="215"/>
      <c r="I108" s="215"/>
      <c r="J108" s="215"/>
      <c r="K108" s="215"/>
      <c r="L108" s="215"/>
      <c r="M108" s="216"/>
      <c r="N108" s="217"/>
      <c r="O108" s="218"/>
    </row>
    <row r="109" spans="1:15" s="187" customFormat="1" ht="18" customHeight="1">
      <c r="A109" s="189"/>
      <c r="B109" s="201"/>
      <c r="C109" s="208" t="s">
        <v>120</v>
      </c>
      <c r="D109" s="188" t="s">
        <v>67</v>
      </c>
      <c r="E109" s="202"/>
      <c r="F109" s="202">
        <v>28</v>
      </c>
      <c r="G109" s="202">
        <v>0</v>
      </c>
      <c r="H109" s="202">
        <f>G109*F109</f>
        <v>0</v>
      </c>
      <c r="I109" s="202"/>
      <c r="J109" s="202"/>
      <c r="K109" s="202"/>
      <c r="L109" s="202"/>
      <c r="M109" s="203">
        <f t="shared" ref="M109:M115" si="63">L109+J109+H109</f>
        <v>0</v>
      </c>
      <c r="N109" s="191"/>
      <c r="O109" s="197">
        <v>6</v>
      </c>
    </row>
    <row r="110" spans="1:15" s="187" customFormat="1" ht="18" customHeight="1">
      <c r="A110" s="189"/>
      <c r="B110" s="201"/>
      <c r="C110" s="208" t="s">
        <v>121</v>
      </c>
      <c r="D110" s="188" t="s">
        <v>69</v>
      </c>
      <c r="E110" s="202"/>
      <c r="F110" s="202">
        <v>10</v>
      </c>
      <c r="G110" s="202">
        <v>0</v>
      </c>
      <c r="H110" s="202">
        <f>G110*F110</f>
        <v>0</v>
      </c>
      <c r="I110" s="202"/>
      <c r="J110" s="202"/>
      <c r="K110" s="202"/>
      <c r="L110" s="202"/>
      <c r="M110" s="203">
        <f t="shared" si="63"/>
        <v>0</v>
      </c>
      <c r="N110" s="191"/>
      <c r="O110" s="197">
        <v>6</v>
      </c>
    </row>
    <row r="111" spans="1:15" s="187" customFormat="1" ht="18" customHeight="1">
      <c r="A111" s="189"/>
      <c r="B111" s="201"/>
      <c r="C111" s="208" t="s">
        <v>122</v>
      </c>
      <c r="D111" s="188" t="s">
        <v>62</v>
      </c>
      <c r="E111" s="202"/>
      <c r="F111" s="202">
        <v>17</v>
      </c>
      <c r="G111" s="202">
        <v>0</v>
      </c>
      <c r="H111" s="202">
        <f>G111*F111</f>
        <v>0</v>
      </c>
      <c r="I111" s="202"/>
      <c r="J111" s="202"/>
      <c r="K111" s="202"/>
      <c r="L111" s="202"/>
      <c r="M111" s="203">
        <f t="shared" si="63"/>
        <v>0</v>
      </c>
      <c r="N111" s="191"/>
      <c r="O111" s="197">
        <v>6</v>
      </c>
    </row>
    <row r="112" spans="1:15" s="187" customFormat="1" ht="18" customHeight="1">
      <c r="A112" s="189"/>
      <c r="B112" s="201"/>
      <c r="C112" s="208" t="s">
        <v>123</v>
      </c>
      <c r="D112" s="188" t="s">
        <v>69</v>
      </c>
      <c r="E112" s="202"/>
      <c r="F112" s="202">
        <v>300</v>
      </c>
      <c r="G112" s="202">
        <v>0</v>
      </c>
      <c r="H112" s="202">
        <f>G112*F112</f>
        <v>0</v>
      </c>
      <c r="I112" s="202"/>
      <c r="J112" s="202"/>
      <c r="K112" s="202"/>
      <c r="L112" s="202"/>
      <c r="M112" s="203">
        <f t="shared" si="63"/>
        <v>0</v>
      </c>
      <c r="N112" s="191"/>
      <c r="O112" s="197">
        <v>6</v>
      </c>
    </row>
    <row r="113" spans="1:17" s="187" customFormat="1" ht="18" customHeight="1">
      <c r="A113" s="189"/>
      <c r="B113" s="201"/>
      <c r="C113" s="208" t="s">
        <v>53</v>
      </c>
      <c r="D113" s="185" t="s">
        <v>62</v>
      </c>
      <c r="E113" s="202"/>
      <c r="F113" s="202">
        <v>8</v>
      </c>
      <c r="G113" s="202"/>
      <c r="H113" s="202"/>
      <c r="I113" s="202">
        <v>0</v>
      </c>
      <c r="J113" s="202">
        <f t="shared" ref="J113" si="64">I113*F113</f>
        <v>0</v>
      </c>
      <c r="K113" s="202"/>
      <c r="L113" s="202"/>
      <c r="M113" s="203">
        <f t="shared" si="63"/>
        <v>0</v>
      </c>
      <c r="N113" s="191"/>
      <c r="O113" s="197">
        <v>6</v>
      </c>
    </row>
    <row r="114" spans="1:17" s="186" customFormat="1" ht="18" customHeight="1">
      <c r="A114" s="189"/>
      <c r="B114" s="193"/>
      <c r="C114" s="208" t="s">
        <v>52</v>
      </c>
      <c r="D114" s="198" t="s">
        <v>2</v>
      </c>
      <c r="E114" s="206"/>
      <c r="F114" s="207">
        <v>1</v>
      </c>
      <c r="G114" s="202"/>
      <c r="H114" s="202"/>
      <c r="I114" s="202"/>
      <c r="J114" s="202"/>
      <c r="K114" s="202"/>
      <c r="L114" s="202">
        <v>0</v>
      </c>
      <c r="M114" s="203">
        <f t="shared" si="63"/>
        <v>0</v>
      </c>
      <c r="N114" s="190"/>
      <c r="O114" s="199"/>
    </row>
    <row r="115" spans="1:17" s="186" customFormat="1" ht="18" customHeight="1">
      <c r="A115" s="200"/>
      <c r="B115" s="195"/>
      <c r="C115" s="208" t="s">
        <v>44</v>
      </c>
      <c r="D115" s="198" t="s">
        <v>2</v>
      </c>
      <c r="E115" s="206"/>
      <c r="F115" s="207">
        <v>1</v>
      </c>
      <c r="G115" s="202">
        <v>0</v>
      </c>
      <c r="H115" s="202">
        <f t="shared" ref="H115" si="65">G115*F115</f>
        <v>0</v>
      </c>
      <c r="I115" s="202"/>
      <c r="J115" s="202"/>
      <c r="K115" s="202"/>
      <c r="L115" s="202"/>
      <c r="M115" s="203">
        <f t="shared" si="63"/>
        <v>0</v>
      </c>
      <c r="N115" s="190"/>
      <c r="O115" s="199"/>
    </row>
    <row r="116" spans="1:17" s="187" customFormat="1" ht="34.950000000000003" customHeight="1">
      <c r="A116" s="189">
        <v>16</v>
      </c>
      <c r="B116" s="192" t="s">
        <v>51</v>
      </c>
      <c r="C116" s="204" t="s">
        <v>124</v>
      </c>
      <c r="D116" s="188" t="s">
        <v>62</v>
      </c>
      <c r="E116" s="194"/>
      <c r="F116" s="205">
        <v>22</v>
      </c>
      <c r="G116" s="202"/>
      <c r="H116" s="202"/>
      <c r="I116" s="202"/>
      <c r="J116" s="202"/>
      <c r="K116" s="202"/>
      <c r="L116" s="202"/>
      <c r="M116" s="203"/>
      <c r="N116" s="191"/>
      <c r="O116" s="196"/>
    </row>
    <row r="117" spans="1:17" s="187" customFormat="1" ht="18" customHeight="1">
      <c r="A117" s="189"/>
      <c r="B117" s="201"/>
      <c r="C117" s="208" t="s">
        <v>125</v>
      </c>
      <c r="D117" s="188" t="s">
        <v>62</v>
      </c>
      <c r="E117" s="202"/>
      <c r="F117" s="202">
        <v>24</v>
      </c>
      <c r="G117" s="202">
        <v>0</v>
      </c>
      <c r="H117" s="202">
        <f>G117*F117</f>
        <v>0</v>
      </c>
      <c r="I117" s="202"/>
      <c r="J117" s="202"/>
      <c r="K117" s="202"/>
      <c r="L117" s="202"/>
      <c r="M117" s="203">
        <f t="shared" ref="M117:M122" si="66">L117+J117+H117</f>
        <v>0</v>
      </c>
      <c r="N117" s="191"/>
      <c r="O117" s="197">
        <v>6</v>
      </c>
    </row>
    <row r="118" spans="1:17" s="187" customFormat="1" ht="18" customHeight="1">
      <c r="A118" s="189"/>
      <c r="B118" s="201"/>
      <c r="C118" s="208" t="s">
        <v>126</v>
      </c>
      <c r="D118" s="188" t="s">
        <v>70</v>
      </c>
      <c r="E118" s="202"/>
      <c r="F118" s="202">
        <v>120</v>
      </c>
      <c r="G118" s="202">
        <v>0</v>
      </c>
      <c r="H118" s="202">
        <f>G118*F118</f>
        <v>0</v>
      </c>
      <c r="I118" s="202"/>
      <c r="J118" s="202"/>
      <c r="K118" s="202"/>
      <c r="L118" s="202"/>
      <c r="M118" s="203">
        <f t="shared" si="66"/>
        <v>0</v>
      </c>
      <c r="N118" s="191"/>
      <c r="O118" s="197">
        <v>6</v>
      </c>
    </row>
    <row r="119" spans="1:17" s="187" customFormat="1" ht="18" customHeight="1">
      <c r="A119" s="189"/>
      <c r="B119" s="201"/>
      <c r="C119" s="208" t="s">
        <v>127</v>
      </c>
      <c r="D119" s="188" t="s">
        <v>70</v>
      </c>
      <c r="E119" s="202"/>
      <c r="F119" s="202">
        <v>5</v>
      </c>
      <c r="G119" s="202">
        <v>0</v>
      </c>
      <c r="H119" s="202">
        <f>G119*F119</f>
        <v>0</v>
      </c>
      <c r="I119" s="202"/>
      <c r="J119" s="202"/>
      <c r="K119" s="202"/>
      <c r="L119" s="202"/>
      <c r="M119" s="203">
        <f t="shared" si="66"/>
        <v>0</v>
      </c>
      <c r="N119" s="191"/>
      <c r="O119" s="197">
        <v>6</v>
      </c>
    </row>
    <row r="120" spans="1:17" s="187" customFormat="1" ht="18" customHeight="1">
      <c r="A120" s="189"/>
      <c r="B120" s="201"/>
      <c r="C120" s="208" t="s">
        <v>53</v>
      </c>
      <c r="D120" s="185" t="s">
        <v>62</v>
      </c>
      <c r="E120" s="202"/>
      <c r="F120" s="202">
        <v>11</v>
      </c>
      <c r="G120" s="202"/>
      <c r="H120" s="202"/>
      <c r="I120" s="202">
        <v>0</v>
      </c>
      <c r="J120" s="202">
        <f t="shared" ref="J120" si="67">I120*F120</f>
        <v>0</v>
      </c>
      <c r="K120" s="202"/>
      <c r="L120" s="202"/>
      <c r="M120" s="203">
        <f t="shared" si="66"/>
        <v>0</v>
      </c>
      <c r="N120" s="191"/>
      <c r="O120" s="197">
        <v>6</v>
      </c>
    </row>
    <row r="121" spans="1:17" s="186" customFormat="1" ht="18" customHeight="1">
      <c r="A121" s="189"/>
      <c r="B121" s="193"/>
      <c r="C121" s="208" t="s">
        <v>52</v>
      </c>
      <c r="D121" s="198" t="s">
        <v>2</v>
      </c>
      <c r="E121" s="206"/>
      <c r="F121" s="207">
        <v>1</v>
      </c>
      <c r="G121" s="202"/>
      <c r="H121" s="202"/>
      <c r="I121" s="202"/>
      <c r="J121" s="202"/>
      <c r="K121" s="202"/>
      <c r="L121" s="202">
        <v>0</v>
      </c>
      <c r="M121" s="203">
        <f t="shared" si="66"/>
        <v>0</v>
      </c>
      <c r="N121" s="190"/>
      <c r="O121" s="199"/>
    </row>
    <row r="122" spans="1:17" s="186" customFormat="1" ht="18" customHeight="1">
      <c r="A122" s="200"/>
      <c r="B122" s="195"/>
      <c r="C122" s="208" t="s">
        <v>44</v>
      </c>
      <c r="D122" s="198" t="s">
        <v>2</v>
      </c>
      <c r="E122" s="206"/>
      <c r="F122" s="207">
        <v>1</v>
      </c>
      <c r="G122" s="202">
        <v>0</v>
      </c>
      <c r="H122" s="202">
        <f t="shared" ref="H122" si="68">G122*F122</f>
        <v>0</v>
      </c>
      <c r="I122" s="202"/>
      <c r="J122" s="202"/>
      <c r="K122" s="202"/>
      <c r="L122" s="202"/>
      <c r="M122" s="203">
        <f t="shared" si="66"/>
        <v>0</v>
      </c>
      <c r="N122" s="190"/>
      <c r="O122" s="199"/>
    </row>
    <row r="123" spans="1:17" ht="54.6" customHeight="1">
      <c r="A123" s="165">
        <v>18</v>
      </c>
      <c r="B123" s="168" t="s">
        <v>51</v>
      </c>
      <c r="C123" s="180" t="s">
        <v>132</v>
      </c>
      <c r="D123" s="164" t="s">
        <v>62</v>
      </c>
      <c r="E123" s="170"/>
      <c r="F123" s="181">
        <v>120</v>
      </c>
      <c r="G123" s="178"/>
      <c r="H123" s="178"/>
      <c r="I123" s="178"/>
      <c r="J123" s="178"/>
      <c r="K123" s="178"/>
      <c r="L123" s="178"/>
      <c r="M123" s="179"/>
      <c r="N123" s="167"/>
      <c r="O123" s="172"/>
      <c r="P123" s="163"/>
      <c r="Q123" s="163"/>
    </row>
    <row r="124" spans="1:17" ht="18" customHeight="1">
      <c r="A124" s="165"/>
      <c r="B124" s="177"/>
      <c r="C124" s="184" t="s">
        <v>66</v>
      </c>
      <c r="D124" s="164" t="s">
        <v>70</v>
      </c>
      <c r="E124" s="178"/>
      <c r="F124" s="178">
        <v>50</v>
      </c>
      <c r="G124" s="178">
        <v>0</v>
      </c>
      <c r="H124" s="178">
        <f t="shared" ref="H124" si="69">G124*F124</f>
        <v>0</v>
      </c>
      <c r="I124" s="178">
        <v>0</v>
      </c>
      <c r="J124" s="178">
        <f t="shared" ref="J124" si="70">I124*F124</f>
        <v>0</v>
      </c>
      <c r="K124" s="178"/>
      <c r="L124" s="178"/>
      <c r="M124" s="179">
        <f t="shared" ref="M124" si="71">L124+J124+H124</f>
        <v>0</v>
      </c>
      <c r="N124" s="167"/>
      <c r="O124" s="173">
        <v>6</v>
      </c>
      <c r="P124" s="163"/>
      <c r="Q124" s="163"/>
    </row>
    <row r="125" spans="1:17" ht="18" customHeight="1">
      <c r="A125" s="165"/>
      <c r="B125" s="177"/>
      <c r="C125" s="184" t="s">
        <v>133</v>
      </c>
      <c r="D125" s="161" t="s">
        <v>70</v>
      </c>
      <c r="E125" s="178"/>
      <c r="F125" s="178">
        <v>60</v>
      </c>
      <c r="G125" s="178">
        <v>0</v>
      </c>
      <c r="H125" s="178">
        <f t="shared" ref="H125" si="72">G125*F125</f>
        <v>0</v>
      </c>
      <c r="I125" s="178">
        <v>0</v>
      </c>
      <c r="J125" s="178">
        <f t="shared" ref="J125" si="73">I125*F125</f>
        <v>0</v>
      </c>
      <c r="K125" s="178"/>
      <c r="L125" s="178">
        <f t="shared" ref="L125" si="74">K125*F125</f>
        <v>0</v>
      </c>
      <c r="M125" s="179">
        <f t="shared" ref="M125" si="75">L125+J125+H125</f>
        <v>0</v>
      </c>
      <c r="N125" s="167"/>
      <c r="O125" s="173">
        <v>6</v>
      </c>
      <c r="P125" s="163"/>
      <c r="Q125" s="163"/>
    </row>
    <row r="126" spans="1:17" ht="18" customHeight="1">
      <c r="A126" s="165"/>
      <c r="B126" s="177"/>
      <c r="C126" s="184" t="s">
        <v>53</v>
      </c>
      <c r="D126" s="161" t="s">
        <v>62</v>
      </c>
      <c r="E126" s="178"/>
      <c r="F126" s="178">
        <v>120</v>
      </c>
      <c r="G126" s="178">
        <v>0</v>
      </c>
      <c r="H126" s="178">
        <f t="shared" ref="H126" si="76">G126*F126</f>
        <v>0</v>
      </c>
      <c r="I126" s="178">
        <v>0</v>
      </c>
      <c r="J126" s="178">
        <f t="shared" ref="J126" si="77">I126*F126</f>
        <v>0</v>
      </c>
      <c r="K126" s="178"/>
      <c r="L126" s="178">
        <f t="shared" ref="L126:L127" si="78">K126*F126</f>
        <v>0</v>
      </c>
      <c r="M126" s="179">
        <f t="shared" ref="M126:M128" si="79">L126+J126+H126</f>
        <v>0</v>
      </c>
      <c r="N126" s="167"/>
      <c r="O126" s="173">
        <v>6</v>
      </c>
      <c r="P126" s="163"/>
      <c r="Q126" s="163"/>
    </row>
    <row r="127" spans="1:17" s="13" customFormat="1" ht="18" customHeight="1">
      <c r="A127" s="165"/>
      <c r="B127" s="169"/>
      <c r="C127" s="184" t="s">
        <v>52</v>
      </c>
      <c r="D127" s="174" t="s">
        <v>2</v>
      </c>
      <c r="E127" s="182"/>
      <c r="F127" s="183">
        <v>1</v>
      </c>
      <c r="G127" s="178"/>
      <c r="H127" s="178"/>
      <c r="I127" s="178"/>
      <c r="J127" s="178"/>
      <c r="K127" s="178">
        <v>0</v>
      </c>
      <c r="L127" s="178">
        <f t="shared" si="78"/>
        <v>0</v>
      </c>
      <c r="M127" s="179">
        <f t="shared" si="79"/>
        <v>0</v>
      </c>
      <c r="N127" s="166"/>
      <c r="O127" s="175"/>
      <c r="P127" s="162"/>
      <c r="Q127" s="162"/>
    </row>
    <row r="128" spans="1:17" s="13" customFormat="1" ht="18" customHeight="1">
      <c r="A128" s="176"/>
      <c r="B128" s="171"/>
      <c r="C128" s="184" t="s">
        <v>44</v>
      </c>
      <c r="D128" s="174" t="s">
        <v>2</v>
      </c>
      <c r="E128" s="182"/>
      <c r="F128" s="183">
        <v>1</v>
      </c>
      <c r="G128" s="178">
        <v>0</v>
      </c>
      <c r="H128" s="178">
        <f t="shared" ref="H128" si="80">G128*F128</f>
        <v>0</v>
      </c>
      <c r="I128" s="178"/>
      <c r="J128" s="178"/>
      <c r="K128" s="178"/>
      <c r="L128" s="178"/>
      <c r="M128" s="179">
        <f t="shared" si="79"/>
        <v>0</v>
      </c>
      <c r="N128" s="166"/>
      <c r="O128" s="175"/>
      <c r="P128" s="162"/>
      <c r="Q128" s="162"/>
    </row>
    <row r="129" spans="1:17" ht="34.950000000000003" customHeight="1">
      <c r="A129" s="165">
        <v>19</v>
      </c>
      <c r="B129" s="168" t="s">
        <v>51</v>
      </c>
      <c r="C129" s="180" t="s">
        <v>111</v>
      </c>
      <c r="D129" s="164" t="s">
        <v>65</v>
      </c>
      <c r="E129" s="170"/>
      <c r="F129" s="181">
        <v>10</v>
      </c>
      <c r="G129" s="178"/>
      <c r="H129" s="178"/>
      <c r="I129" s="178"/>
      <c r="J129" s="178"/>
      <c r="K129" s="178"/>
      <c r="L129" s="178"/>
      <c r="M129" s="179"/>
      <c r="N129" s="167"/>
      <c r="O129" s="172"/>
      <c r="P129" s="163"/>
      <c r="Q129" s="163"/>
    </row>
    <row r="130" spans="1:17" ht="18" customHeight="1">
      <c r="A130" s="165"/>
      <c r="B130" s="177"/>
      <c r="C130" s="184" t="s">
        <v>107</v>
      </c>
      <c r="D130" s="164" t="s">
        <v>69</v>
      </c>
      <c r="E130" s="178"/>
      <c r="F130" s="178">
        <v>10</v>
      </c>
      <c r="G130" s="178">
        <v>0</v>
      </c>
      <c r="H130" s="178">
        <f t="shared" ref="H130" si="81">G130*F130</f>
        <v>0</v>
      </c>
      <c r="I130" s="178"/>
      <c r="J130" s="178"/>
      <c r="K130" s="178"/>
      <c r="L130" s="178"/>
      <c r="M130" s="179">
        <f t="shared" ref="M130" si="82">L130+J130+H130</f>
        <v>0</v>
      </c>
      <c r="N130" s="167"/>
      <c r="O130" s="173">
        <v>6</v>
      </c>
      <c r="P130" s="163"/>
      <c r="Q130" s="163"/>
    </row>
    <row r="131" spans="1:17" ht="18" customHeight="1">
      <c r="A131" s="165"/>
      <c r="B131" s="177"/>
      <c r="C131" s="184" t="s">
        <v>53</v>
      </c>
      <c r="D131" s="161" t="s">
        <v>69</v>
      </c>
      <c r="E131" s="178"/>
      <c r="F131" s="178">
        <v>10</v>
      </c>
      <c r="G131" s="178"/>
      <c r="H131" s="178"/>
      <c r="I131" s="178">
        <v>0</v>
      </c>
      <c r="J131" s="178">
        <f t="shared" ref="J131" si="83">I131*F131</f>
        <v>0</v>
      </c>
      <c r="K131" s="178"/>
      <c r="L131" s="178"/>
      <c r="M131" s="179">
        <f t="shared" ref="M131:M133" si="84">L131+J131+H131</f>
        <v>0</v>
      </c>
      <c r="N131" s="167"/>
      <c r="O131" s="173">
        <v>6</v>
      </c>
      <c r="P131" s="163"/>
      <c r="Q131" s="163"/>
    </row>
    <row r="132" spans="1:17" s="13" customFormat="1" ht="18" customHeight="1">
      <c r="A132" s="165"/>
      <c r="B132" s="169"/>
      <c r="C132" s="184" t="s">
        <v>52</v>
      </c>
      <c r="D132" s="174" t="s">
        <v>2</v>
      </c>
      <c r="E132" s="182"/>
      <c r="F132" s="183">
        <v>1</v>
      </c>
      <c r="G132" s="178"/>
      <c r="H132" s="178"/>
      <c r="I132" s="178"/>
      <c r="J132" s="178"/>
      <c r="K132" s="178"/>
      <c r="L132" s="178">
        <v>0</v>
      </c>
      <c r="M132" s="179">
        <f t="shared" si="84"/>
        <v>0</v>
      </c>
      <c r="N132" s="166"/>
      <c r="O132" s="175"/>
      <c r="P132" s="162"/>
      <c r="Q132" s="162"/>
    </row>
    <row r="133" spans="1:17" s="13" customFormat="1" ht="18" customHeight="1">
      <c r="A133" s="176"/>
      <c r="B133" s="171"/>
      <c r="C133" s="184" t="s">
        <v>44</v>
      </c>
      <c r="D133" s="174" t="s">
        <v>2</v>
      </c>
      <c r="E133" s="182"/>
      <c r="F133" s="183">
        <v>1</v>
      </c>
      <c r="G133" s="178">
        <v>0</v>
      </c>
      <c r="H133" s="178">
        <f t="shared" ref="H133" si="85">G133*F133</f>
        <v>0</v>
      </c>
      <c r="I133" s="178"/>
      <c r="J133" s="178"/>
      <c r="K133" s="178"/>
      <c r="L133" s="178"/>
      <c r="M133" s="179">
        <f t="shared" si="84"/>
        <v>0</v>
      </c>
      <c r="N133" s="166"/>
      <c r="O133" s="175"/>
      <c r="P133" s="162"/>
      <c r="Q133" s="162"/>
    </row>
    <row r="134" spans="1:17" ht="34.950000000000003" customHeight="1">
      <c r="A134" s="31">
        <v>20</v>
      </c>
      <c r="B134" s="88" t="s">
        <v>51</v>
      </c>
      <c r="C134" s="128" t="s">
        <v>61</v>
      </c>
      <c r="D134" s="26" t="s">
        <v>60</v>
      </c>
      <c r="E134" s="98"/>
      <c r="F134" s="130">
        <v>10</v>
      </c>
      <c r="G134" s="126"/>
      <c r="H134" s="126"/>
      <c r="I134" s="126"/>
      <c r="J134" s="126"/>
      <c r="K134" s="126"/>
      <c r="L134" s="126"/>
      <c r="M134" s="127"/>
      <c r="N134" s="84"/>
      <c r="O134" s="113"/>
    </row>
    <row r="135" spans="1:17" ht="18" customHeight="1">
      <c r="A135" s="31"/>
      <c r="B135" s="125"/>
      <c r="C135" s="133" t="s">
        <v>63</v>
      </c>
      <c r="D135" s="7" t="str">
        <f>D134</f>
        <v>მ3</v>
      </c>
      <c r="E135" s="126"/>
      <c r="F135" s="126">
        <v>10</v>
      </c>
      <c r="G135" s="126">
        <v>0</v>
      </c>
      <c r="H135" s="126">
        <f>G135*F135</f>
        <v>0</v>
      </c>
      <c r="I135" s="126">
        <v>0</v>
      </c>
      <c r="J135" s="126">
        <f>I135*F135</f>
        <v>0</v>
      </c>
      <c r="K135" s="126"/>
      <c r="L135" s="126"/>
      <c r="M135" s="127">
        <f>J135+H135</f>
        <v>0</v>
      </c>
      <c r="N135" s="84"/>
      <c r="O135" s="114">
        <v>6</v>
      </c>
    </row>
    <row r="136" spans="1:17" s="13" customFormat="1" ht="18" customHeight="1">
      <c r="A136" s="31"/>
      <c r="B136" s="89"/>
      <c r="C136" s="133" t="s">
        <v>64</v>
      </c>
      <c r="D136" s="7" t="str">
        <f>D135</f>
        <v>მ3</v>
      </c>
      <c r="E136" s="131"/>
      <c r="F136" s="132">
        <v>10</v>
      </c>
      <c r="G136" s="126"/>
      <c r="H136" s="126"/>
      <c r="I136" s="126"/>
      <c r="J136" s="126"/>
      <c r="K136" s="126">
        <v>0</v>
      </c>
      <c r="L136" s="126">
        <f>K136*F136</f>
        <v>0</v>
      </c>
      <c r="M136" s="127">
        <f t="shared" ref="M136" si="86">L136+J136+H136</f>
        <v>0</v>
      </c>
      <c r="N136" s="51"/>
      <c r="O136" s="116"/>
    </row>
    <row r="137" spans="1:17" s="13" customFormat="1" ht="18" customHeight="1">
      <c r="A137" s="31"/>
      <c r="B137" s="89"/>
      <c r="C137" s="133" t="s">
        <v>52</v>
      </c>
      <c r="D137" s="115" t="s">
        <v>2</v>
      </c>
      <c r="E137" s="131"/>
      <c r="F137" s="132">
        <v>1</v>
      </c>
      <c r="G137" s="126"/>
      <c r="H137" s="126"/>
      <c r="I137" s="126"/>
      <c r="J137" s="126"/>
      <c r="K137" s="126"/>
      <c r="L137" s="126">
        <v>0</v>
      </c>
      <c r="M137" s="127">
        <f t="shared" si="4"/>
        <v>0</v>
      </c>
      <c r="N137" s="51"/>
      <c r="O137" s="116"/>
    </row>
    <row r="138" spans="1:17" s="13" customFormat="1" ht="18" customHeight="1">
      <c r="A138" s="117"/>
      <c r="B138" s="107"/>
      <c r="C138" s="133" t="s">
        <v>44</v>
      </c>
      <c r="D138" s="115" t="s">
        <v>2</v>
      </c>
      <c r="E138" s="131"/>
      <c r="F138" s="132">
        <v>1</v>
      </c>
      <c r="G138" s="126">
        <v>0</v>
      </c>
      <c r="H138" s="126">
        <f t="shared" si="5"/>
        <v>0</v>
      </c>
      <c r="I138" s="126"/>
      <c r="J138" s="126"/>
      <c r="K138" s="126"/>
      <c r="L138" s="126"/>
      <c r="M138" s="127">
        <f t="shared" si="4"/>
        <v>0</v>
      </c>
      <c r="N138" s="51"/>
      <c r="O138" s="116"/>
    </row>
    <row r="139" spans="1:17" s="2" customFormat="1" ht="18" customHeight="1">
      <c r="A139" s="99"/>
      <c r="B139" s="108"/>
      <c r="C139" s="135" t="s">
        <v>46</v>
      </c>
      <c r="D139" s="100"/>
      <c r="E139" s="101"/>
      <c r="F139" s="101"/>
      <c r="G139" s="101"/>
      <c r="H139" s="102">
        <f>SUM(H11:H138)</f>
        <v>0</v>
      </c>
      <c r="I139" s="102"/>
      <c r="J139" s="102">
        <f>SUM(J11:J138)</f>
        <v>0</v>
      </c>
      <c r="K139" s="102"/>
      <c r="L139" s="102">
        <f>SUM(L11:L138)</f>
        <v>0</v>
      </c>
      <c r="M139" s="102">
        <f>SUM(M11:M138)</f>
        <v>0</v>
      </c>
      <c r="N139" s="48"/>
      <c r="O139" s="3"/>
      <c r="P139" s="1"/>
    </row>
    <row r="140" spans="1:17" s="10" customFormat="1" ht="36" customHeight="1">
      <c r="A140" s="31"/>
      <c r="B140" s="89"/>
      <c r="C140" s="133" t="s">
        <v>47</v>
      </c>
      <c r="D140" s="14">
        <v>0.03</v>
      </c>
      <c r="E140" s="40"/>
      <c r="F140" s="76"/>
      <c r="G140" s="40"/>
      <c r="H140" s="77"/>
      <c r="I140" s="77"/>
      <c r="J140" s="77"/>
      <c r="K140" s="77"/>
      <c r="L140" s="77"/>
      <c r="M140" s="78">
        <f>H139*D140</f>
        <v>0</v>
      </c>
      <c r="N140" s="49"/>
    </row>
    <row r="141" spans="1:17" s="11" customFormat="1" ht="18" customHeight="1">
      <c r="A141" s="31"/>
      <c r="B141" s="89"/>
      <c r="C141" s="128" t="s">
        <v>46</v>
      </c>
      <c r="D141" s="26"/>
      <c r="E141" s="40"/>
      <c r="F141" s="38"/>
      <c r="G141" s="38"/>
      <c r="H141" s="83"/>
      <c r="I141" s="83"/>
      <c r="J141" s="83"/>
      <c r="K141" s="83"/>
      <c r="L141" s="83"/>
      <c r="M141" s="78">
        <f>SUM(M139:M140)</f>
        <v>0</v>
      </c>
      <c r="N141" s="47"/>
    </row>
    <row r="142" spans="1:17" s="10" customFormat="1" ht="36" customHeight="1">
      <c r="A142" s="31"/>
      <c r="B142" s="89"/>
      <c r="C142" s="133" t="s">
        <v>48</v>
      </c>
      <c r="D142" s="14">
        <v>0.08</v>
      </c>
      <c r="E142" s="40"/>
      <c r="F142" s="76"/>
      <c r="G142" s="40"/>
      <c r="H142" s="77"/>
      <c r="I142" s="77"/>
      <c r="J142" s="77"/>
      <c r="K142" s="77"/>
      <c r="L142" s="77"/>
      <c r="M142" s="78">
        <f>M141*D142</f>
        <v>0</v>
      </c>
      <c r="N142" s="49"/>
    </row>
    <row r="143" spans="1:17" s="11" customFormat="1" ht="18" customHeight="1">
      <c r="A143" s="31"/>
      <c r="B143" s="89"/>
      <c r="C143" s="128" t="s">
        <v>46</v>
      </c>
      <c r="D143" s="26"/>
      <c r="E143" s="40"/>
      <c r="F143" s="38"/>
      <c r="G143" s="38"/>
      <c r="H143" s="83"/>
      <c r="I143" s="83"/>
      <c r="J143" s="83"/>
      <c r="K143" s="83"/>
      <c r="L143" s="83"/>
      <c r="M143" s="78">
        <f>SUM(M141:M142)</f>
        <v>0</v>
      </c>
      <c r="N143" s="47"/>
    </row>
    <row r="144" spans="1:17" s="10" customFormat="1" ht="18" customHeight="1">
      <c r="A144" s="31"/>
      <c r="B144" s="89"/>
      <c r="C144" s="133" t="s">
        <v>49</v>
      </c>
      <c r="D144" s="14">
        <v>0.08</v>
      </c>
      <c r="E144" s="40"/>
      <c r="F144" s="76"/>
      <c r="G144" s="40"/>
      <c r="H144" s="77"/>
      <c r="I144" s="77"/>
      <c r="J144" s="77"/>
      <c r="K144" s="77"/>
      <c r="L144" s="77"/>
      <c r="M144" s="78">
        <f>M143*D144</f>
        <v>0</v>
      </c>
      <c r="N144" s="47"/>
    </row>
    <row r="145" spans="1:14" s="29" customFormat="1" ht="21" customHeight="1" thickBot="1">
      <c r="A145" s="103"/>
      <c r="B145" s="109"/>
      <c r="C145" s="136" t="s">
        <v>50</v>
      </c>
      <c r="D145" s="93"/>
      <c r="E145" s="95"/>
      <c r="F145" s="95"/>
      <c r="G145" s="94"/>
      <c r="H145" s="96"/>
      <c r="I145" s="96"/>
      <c r="J145" s="96"/>
      <c r="K145" s="96"/>
      <c r="L145" s="96"/>
      <c r="M145" s="97">
        <f>SUM(M143:M144)</f>
        <v>0</v>
      </c>
      <c r="N145" s="50"/>
    </row>
    <row r="146" spans="1:14" s="10" customFormat="1" ht="18" customHeight="1">
      <c r="A146" s="31"/>
      <c r="B146" s="89"/>
      <c r="C146" s="133" t="s">
        <v>34</v>
      </c>
      <c r="D146" s="14">
        <v>0.18</v>
      </c>
      <c r="E146" s="40"/>
      <c r="F146" s="76"/>
      <c r="G146" s="40"/>
      <c r="H146" s="77"/>
      <c r="I146" s="77"/>
      <c r="J146" s="77"/>
      <c r="K146" s="77"/>
      <c r="L146" s="77"/>
      <c r="M146" s="78">
        <f>M145*D146</f>
        <v>0</v>
      </c>
      <c r="N146" s="47"/>
    </row>
    <row r="147" spans="1:14" s="29" customFormat="1" ht="21" customHeight="1" thickBot="1">
      <c r="A147" s="103"/>
      <c r="B147" s="109"/>
      <c r="C147" s="136" t="s">
        <v>50</v>
      </c>
      <c r="D147" s="93"/>
      <c r="E147" s="95"/>
      <c r="F147" s="95"/>
      <c r="G147" s="94"/>
      <c r="H147" s="96"/>
      <c r="I147" s="96"/>
      <c r="J147" s="96"/>
      <c r="K147" s="96"/>
      <c r="L147" s="96"/>
      <c r="M147" s="97">
        <f>M146+M145</f>
        <v>0</v>
      </c>
      <c r="N147" s="50"/>
    </row>
    <row r="148" spans="1:14">
      <c r="A148" s="23"/>
      <c r="B148" s="110"/>
      <c r="D148" s="18"/>
      <c r="E148" s="9"/>
      <c r="F148" s="8"/>
      <c r="G148" s="8"/>
      <c r="H148" s="8"/>
      <c r="I148" s="82"/>
      <c r="J148" s="8"/>
      <c r="K148" s="82"/>
      <c r="L148" s="8"/>
      <c r="M148" s="9"/>
      <c r="N148" s="84"/>
    </row>
    <row r="149" spans="1:14">
      <c r="A149" s="23"/>
      <c r="B149" s="110"/>
      <c r="D149" s="18"/>
      <c r="E149" s="9"/>
      <c r="F149" s="8"/>
      <c r="G149" s="8"/>
      <c r="H149" s="8"/>
      <c r="I149" s="82"/>
      <c r="J149" s="85"/>
      <c r="K149" s="82"/>
      <c r="L149" s="8"/>
      <c r="M149" s="34"/>
      <c r="N149" s="84"/>
    </row>
    <row r="150" spans="1:14" s="6" customFormat="1" ht="18" customHeight="1">
      <c r="A150" s="4"/>
      <c r="B150" s="91"/>
      <c r="C150" s="15"/>
      <c r="E150" s="74"/>
      <c r="F150" s="74"/>
      <c r="G150" s="57"/>
      <c r="H150" s="57"/>
      <c r="I150" s="57"/>
      <c r="J150" s="74"/>
      <c r="K150" s="74"/>
      <c r="L150" s="74"/>
      <c r="M150" s="75"/>
    </row>
    <row r="151" spans="1:14">
      <c r="A151" s="23"/>
      <c r="B151" s="110"/>
      <c r="D151" s="18"/>
      <c r="E151" s="9"/>
      <c r="F151" s="8"/>
      <c r="G151" s="8"/>
      <c r="H151" s="8"/>
      <c r="I151" s="82"/>
      <c r="J151" s="8"/>
      <c r="K151" s="82"/>
      <c r="L151" s="8"/>
      <c r="M151" s="87"/>
      <c r="N151" s="84"/>
    </row>
    <row r="152" spans="1:14">
      <c r="A152" s="23"/>
      <c r="B152" s="110"/>
      <c r="D152" s="18"/>
      <c r="E152" s="9"/>
      <c r="F152" s="8"/>
      <c r="G152" s="8"/>
      <c r="H152" s="8"/>
      <c r="I152" s="82"/>
      <c r="J152" s="8"/>
      <c r="K152" s="82"/>
      <c r="L152" s="8"/>
      <c r="M152" s="87"/>
      <c r="N152" s="84"/>
    </row>
    <row r="153" spans="1:14">
      <c r="E153" s="9"/>
      <c r="F153" s="8"/>
      <c r="G153" s="8"/>
      <c r="H153" s="8"/>
      <c r="I153" s="82"/>
      <c r="J153" s="86"/>
      <c r="K153" s="82"/>
      <c r="L153" s="8"/>
      <c r="M153" s="79"/>
    </row>
    <row r="154" spans="1:14">
      <c r="E154" s="9"/>
      <c r="F154" s="8"/>
      <c r="G154" s="8"/>
      <c r="H154" s="8"/>
      <c r="I154" s="82"/>
      <c r="J154" s="8"/>
      <c r="K154" s="82"/>
      <c r="L154" s="8"/>
      <c r="M154" s="9"/>
    </row>
    <row r="155" spans="1:14">
      <c r="E155" s="9"/>
      <c r="F155" s="8"/>
      <c r="G155" s="8"/>
      <c r="H155" s="8"/>
      <c r="I155" s="82"/>
      <c r="J155" s="8"/>
      <c r="K155" s="82"/>
      <c r="L155" s="8"/>
      <c r="M155" s="79"/>
    </row>
    <row r="156" spans="1:14">
      <c r="E156" s="9"/>
      <c r="F156" s="8"/>
      <c r="G156" s="8"/>
      <c r="H156" s="8"/>
      <c r="I156" s="82"/>
      <c r="J156" s="8"/>
      <c r="K156" s="82"/>
      <c r="L156" s="8"/>
    </row>
    <row r="157" spans="1:14">
      <c r="E157" s="9"/>
      <c r="F157" s="8"/>
      <c r="G157" s="8"/>
      <c r="H157" s="8"/>
      <c r="I157" s="82"/>
      <c r="J157" s="8"/>
      <c r="K157" s="82"/>
      <c r="L157" s="8"/>
      <c r="M157" s="68"/>
    </row>
    <row r="158" spans="1:14">
      <c r="E158" s="9"/>
      <c r="F158" s="8"/>
      <c r="G158" s="8"/>
      <c r="H158" s="8"/>
      <c r="I158" s="82"/>
      <c r="J158" s="8"/>
      <c r="K158" s="82"/>
      <c r="L158" s="8"/>
    </row>
    <row r="159" spans="1:14">
      <c r="E159" s="9"/>
      <c r="F159" s="8"/>
      <c r="G159" s="8"/>
      <c r="H159" s="8"/>
      <c r="I159" s="82"/>
      <c r="J159" s="8"/>
      <c r="K159" s="82"/>
      <c r="L159" s="8"/>
    </row>
    <row r="160" spans="1:14">
      <c r="E160" s="9"/>
      <c r="F160" s="8"/>
      <c r="G160" s="8"/>
      <c r="H160" s="8"/>
      <c r="I160" s="82"/>
      <c r="J160" s="8"/>
      <c r="K160" s="82"/>
      <c r="L160" s="8"/>
    </row>
    <row r="161" spans="1:14">
      <c r="E161" s="9"/>
      <c r="F161" s="8"/>
      <c r="G161" s="8"/>
      <c r="H161" s="8"/>
      <c r="I161" s="82"/>
      <c r="J161" s="8"/>
      <c r="K161" s="82"/>
      <c r="L161" s="8"/>
      <c r="N161" s="18"/>
    </row>
    <row r="162" spans="1:14">
      <c r="E162" s="9"/>
      <c r="F162" s="8"/>
      <c r="G162" s="8"/>
      <c r="H162" s="8"/>
      <c r="I162" s="82"/>
      <c r="J162" s="8"/>
      <c r="K162" s="82"/>
      <c r="L162" s="8"/>
      <c r="N162" s="18"/>
    </row>
    <row r="163" spans="1:14">
      <c r="E163" s="9"/>
      <c r="F163" s="8"/>
      <c r="G163" s="8"/>
      <c r="H163" s="8"/>
      <c r="I163" s="82"/>
      <c r="J163" s="8"/>
      <c r="K163" s="82"/>
      <c r="L163" s="8"/>
      <c r="N163" s="18"/>
    </row>
    <row r="164" spans="1:14">
      <c r="E164" s="9"/>
      <c r="F164" s="8"/>
      <c r="G164" s="8"/>
      <c r="H164" s="8"/>
      <c r="I164" s="82"/>
      <c r="J164" s="8"/>
      <c r="K164" s="82"/>
      <c r="L164" s="8"/>
      <c r="N164" s="18"/>
    </row>
    <row r="165" spans="1:14">
      <c r="E165" s="9"/>
      <c r="F165" s="8"/>
      <c r="G165" s="8"/>
      <c r="H165" s="8"/>
      <c r="I165" s="82"/>
      <c r="J165" s="8"/>
      <c r="K165" s="82"/>
      <c r="L165" s="8"/>
      <c r="N165" s="18"/>
    </row>
    <row r="166" spans="1:14" ht="13.8">
      <c r="A166" s="18"/>
      <c r="B166" s="90"/>
      <c r="C166" s="18"/>
      <c r="D166" s="18"/>
      <c r="E166" s="9"/>
      <c r="F166" s="8"/>
      <c r="G166" s="8"/>
      <c r="H166" s="8"/>
      <c r="I166" s="82"/>
      <c r="J166" s="8"/>
      <c r="K166" s="82"/>
      <c r="L166" s="8"/>
      <c r="N166" s="18"/>
    </row>
    <row r="167" spans="1:14" ht="13.8">
      <c r="A167" s="18"/>
      <c r="B167" s="90"/>
      <c r="C167" s="18"/>
      <c r="D167" s="18"/>
      <c r="E167" s="9"/>
      <c r="F167" s="8"/>
      <c r="G167" s="8"/>
      <c r="H167" s="8"/>
      <c r="I167" s="82"/>
      <c r="J167" s="8"/>
      <c r="K167" s="82"/>
      <c r="L167" s="8"/>
      <c r="N167" s="18"/>
    </row>
    <row r="168" spans="1:14" ht="13.8">
      <c r="A168" s="18"/>
      <c r="B168" s="90"/>
      <c r="C168" s="18"/>
      <c r="D168" s="18"/>
      <c r="E168" s="9"/>
      <c r="F168" s="8"/>
      <c r="G168" s="8"/>
      <c r="H168" s="8"/>
      <c r="I168" s="82"/>
      <c r="J168" s="8"/>
      <c r="K168" s="82"/>
      <c r="L168" s="8"/>
      <c r="N168" s="18"/>
    </row>
    <row r="169" spans="1:14" ht="13.8">
      <c r="A169" s="18"/>
      <c r="B169" s="90"/>
      <c r="C169" s="18"/>
      <c r="D169" s="18"/>
      <c r="E169" s="9"/>
      <c r="F169" s="8"/>
      <c r="G169" s="8"/>
      <c r="H169" s="8"/>
      <c r="I169" s="82"/>
      <c r="J169" s="8"/>
      <c r="K169" s="82"/>
      <c r="L169" s="8"/>
      <c r="N169" s="18"/>
    </row>
    <row r="170" spans="1:14" ht="13.8">
      <c r="A170" s="18"/>
      <c r="B170" s="90"/>
      <c r="C170" s="18"/>
      <c r="D170" s="18"/>
      <c r="E170" s="9"/>
      <c r="F170" s="8"/>
      <c r="G170" s="8"/>
      <c r="H170" s="8"/>
      <c r="I170" s="82"/>
      <c r="J170" s="8"/>
      <c r="K170" s="82"/>
      <c r="L170" s="8"/>
      <c r="M170" s="18"/>
      <c r="N170" s="18"/>
    </row>
    <row r="171" spans="1:14" ht="13.8">
      <c r="A171" s="18"/>
      <c r="B171" s="90"/>
      <c r="C171" s="18"/>
      <c r="D171" s="18"/>
      <c r="E171" s="9"/>
      <c r="F171" s="8"/>
      <c r="G171" s="8"/>
      <c r="H171" s="8"/>
      <c r="I171" s="82"/>
      <c r="J171" s="8"/>
      <c r="K171" s="82"/>
      <c r="L171" s="8"/>
      <c r="M171" s="18"/>
      <c r="N171" s="18"/>
    </row>
    <row r="172" spans="1:14" ht="13.8">
      <c r="A172" s="18"/>
      <c r="B172" s="90"/>
      <c r="C172" s="18"/>
      <c r="D172" s="18"/>
      <c r="E172" s="9"/>
      <c r="F172" s="8"/>
      <c r="G172" s="8"/>
      <c r="H172" s="8"/>
      <c r="I172" s="82"/>
      <c r="J172" s="8"/>
      <c r="K172" s="82"/>
      <c r="L172" s="8"/>
      <c r="M172" s="18"/>
      <c r="N172" s="18"/>
    </row>
    <row r="173" spans="1:14" ht="13.8">
      <c r="A173" s="18"/>
      <c r="B173" s="90"/>
      <c r="C173" s="18"/>
      <c r="D173" s="18"/>
      <c r="E173" s="9"/>
      <c r="F173" s="8"/>
      <c r="G173" s="8"/>
      <c r="H173" s="8"/>
      <c r="I173" s="82"/>
      <c r="J173" s="8"/>
      <c r="K173" s="82"/>
      <c r="L173" s="8"/>
      <c r="M173" s="18"/>
      <c r="N173" s="18"/>
    </row>
    <row r="174" spans="1:14" ht="13.8">
      <c r="A174" s="18"/>
      <c r="B174" s="90"/>
      <c r="C174" s="18"/>
      <c r="D174" s="18"/>
      <c r="E174" s="9"/>
      <c r="F174" s="8"/>
      <c r="G174" s="8"/>
      <c r="H174" s="8"/>
      <c r="I174" s="82"/>
      <c r="J174" s="8"/>
      <c r="K174" s="82"/>
      <c r="L174" s="8"/>
      <c r="M174" s="18"/>
      <c r="N174" s="18"/>
    </row>
    <row r="175" spans="1:14" ht="13.8">
      <c r="A175" s="18"/>
      <c r="B175" s="90"/>
      <c r="C175" s="18"/>
      <c r="D175" s="18"/>
      <c r="E175" s="9"/>
      <c r="F175" s="8"/>
      <c r="G175" s="8"/>
      <c r="H175" s="8"/>
      <c r="I175" s="82"/>
      <c r="J175" s="8"/>
      <c r="K175" s="82"/>
      <c r="L175" s="8"/>
      <c r="M175" s="18"/>
      <c r="N175" s="18"/>
    </row>
    <row r="176" spans="1:14" ht="13.8">
      <c r="A176" s="18"/>
      <c r="B176" s="90"/>
      <c r="C176" s="18"/>
      <c r="D176" s="18"/>
      <c r="E176" s="9"/>
      <c r="F176" s="8"/>
      <c r="G176" s="8"/>
      <c r="H176" s="8"/>
      <c r="I176" s="82"/>
      <c r="J176" s="8"/>
      <c r="K176" s="82"/>
      <c r="L176" s="8"/>
      <c r="M176" s="18"/>
      <c r="N176" s="18"/>
    </row>
    <row r="177" spans="1:14" ht="13.8">
      <c r="A177" s="18"/>
      <c r="B177" s="90"/>
      <c r="C177" s="18"/>
      <c r="D177" s="18"/>
      <c r="E177" s="9"/>
      <c r="F177" s="8"/>
      <c r="G177" s="8"/>
      <c r="H177" s="8"/>
      <c r="I177" s="82"/>
      <c r="J177" s="8"/>
      <c r="K177" s="82"/>
      <c r="L177" s="8"/>
      <c r="M177" s="18"/>
      <c r="N177" s="18"/>
    </row>
    <row r="178" spans="1:14" ht="13.8">
      <c r="A178" s="18"/>
      <c r="B178" s="90"/>
      <c r="C178" s="18"/>
      <c r="D178" s="18"/>
      <c r="E178" s="9"/>
      <c r="F178" s="8"/>
      <c r="G178" s="8"/>
      <c r="H178" s="8"/>
      <c r="I178" s="82"/>
      <c r="J178" s="8"/>
      <c r="K178" s="82"/>
      <c r="L178" s="8"/>
      <c r="M178" s="18"/>
      <c r="N178" s="18"/>
    </row>
    <row r="179" spans="1:14" ht="13.8">
      <c r="A179" s="18"/>
      <c r="B179" s="90"/>
      <c r="C179" s="18"/>
      <c r="D179" s="18"/>
      <c r="E179" s="9"/>
      <c r="F179" s="8"/>
      <c r="G179" s="8"/>
      <c r="H179" s="8"/>
      <c r="I179" s="82"/>
      <c r="J179" s="8"/>
      <c r="K179" s="82"/>
      <c r="L179" s="8"/>
      <c r="M179" s="18"/>
      <c r="N179" s="18"/>
    </row>
    <row r="180" spans="1:14" ht="13.8">
      <c r="A180" s="18"/>
      <c r="B180" s="90"/>
      <c r="C180" s="18"/>
      <c r="D180" s="18"/>
      <c r="E180" s="9"/>
      <c r="F180" s="8"/>
      <c r="G180" s="8"/>
      <c r="H180" s="8"/>
      <c r="I180" s="82"/>
      <c r="J180" s="8"/>
      <c r="K180" s="82"/>
      <c r="L180" s="8"/>
      <c r="M180" s="18"/>
      <c r="N180" s="18"/>
    </row>
    <row r="181" spans="1:14" ht="13.8">
      <c r="A181" s="18"/>
      <c r="B181" s="90"/>
      <c r="C181" s="18"/>
      <c r="D181" s="18"/>
      <c r="E181" s="9"/>
      <c r="F181" s="8"/>
      <c r="G181" s="8"/>
      <c r="H181" s="8"/>
      <c r="I181" s="82"/>
      <c r="J181" s="8"/>
      <c r="K181" s="82"/>
      <c r="L181" s="8"/>
      <c r="M181" s="18"/>
      <c r="N181" s="18"/>
    </row>
    <row r="182" spans="1:14" ht="13.8">
      <c r="A182" s="18"/>
      <c r="B182" s="90"/>
      <c r="C182" s="18"/>
      <c r="D182" s="18"/>
      <c r="E182" s="9"/>
      <c r="F182" s="8"/>
      <c r="G182" s="8"/>
      <c r="H182" s="8"/>
      <c r="I182" s="82"/>
      <c r="J182" s="8"/>
      <c r="K182" s="82"/>
      <c r="L182" s="8"/>
      <c r="M182" s="18"/>
      <c r="N182" s="18"/>
    </row>
    <row r="183" spans="1:14" ht="13.8">
      <c r="A183" s="18"/>
      <c r="B183" s="90"/>
      <c r="C183" s="18"/>
      <c r="D183" s="18"/>
      <c r="E183" s="9"/>
      <c r="F183" s="8"/>
      <c r="G183" s="8"/>
      <c r="H183" s="8"/>
      <c r="I183" s="82"/>
      <c r="J183" s="8"/>
      <c r="K183" s="82"/>
      <c r="L183" s="8"/>
      <c r="M183" s="18"/>
      <c r="N183" s="18"/>
    </row>
    <row r="184" spans="1:14" ht="13.8">
      <c r="A184" s="18"/>
      <c r="B184" s="90"/>
      <c r="C184" s="18"/>
      <c r="D184" s="18"/>
      <c r="E184" s="9"/>
      <c r="F184" s="8"/>
      <c r="G184" s="8"/>
      <c r="H184" s="8"/>
      <c r="I184" s="82"/>
      <c r="J184" s="8"/>
      <c r="K184" s="82"/>
      <c r="L184" s="8"/>
      <c r="M184" s="18"/>
      <c r="N184" s="18"/>
    </row>
    <row r="185" spans="1:14" ht="13.8">
      <c r="A185" s="18"/>
      <c r="B185" s="90"/>
      <c r="C185" s="18"/>
      <c r="D185" s="18"/>
      <c r="E185" s="9"/>
      <c r="F185" s="8"/>
      <c r="G185" s="8"/>
      <c r="H185" s="8"/>
      <c r="I185" s="82"/>
      <c r="J185" s="8"/>
      <c r="K185" s="82"/>
      <c r="L185" s="8"/>
      <c r="M185" s="18"/>
      <c r="N185" s="18"/>
    </row>
    <row r="186" spans="1:14" ht="13.8">
      <c r="A186" s="18"/>
      <c r="B186" s="90"/>
      <c r="C186" s="18"/>
      <c r="D186" s="18"/>
      <c r="E186" s="9"/>
      <c r="F186" s="8"/>
      <c r="G186" s="8"/>
      <c r="H186" s="8"/>
      <c r="I186" s="82"/>
      <c r="J186" s="8"/>
      <c r="K186" s="82"/>
      <c r="L186" s="8"/>
      <c r="M186" s="18"/>
      <c r="N186" s="18"/>
    </row>
    <row r="187" spans="1:14" ht="13.8">
      <c r="A187" s="18"/>
      <c r="B187" s="90"/>
      <c r="C187" s="18"/>
      <c r="D187" s="18"/>
      <c r="E187" s="9"/>
      <c r="F187" s="8"/>
      <c r="G187" s="8"/>
      <c r="H187" s="8"/>
      <c r="I187" s="82"/>
      <c r="J187" s="8"/>
      <c r="K187" s="82"/>
      <c r="L187" s="8"/>
      <c r="M187" s="18"/>
      <c r="N187" s="18"/>
    </row>
    <row r="188" spans="1:14" ht="13.8">
      <c r="A188" s="18"/>
      <c r="B188" s="90"/>
      <c r="C188" s="18"/>
      <c r="D188" s="18"/>
      <c r="E188" s="9"/>
      <c r="F188" s="8"/>
      <c r="G188" s="8"/>
      <c r="H188" s="8"/>
      <c r="I188" s="82"/>
      <c r="J188" s="8"/>
      <c r="K188" s="82"/>
      <c r="L188" s="8"/>
      <c r="M188" s="18"/>
      <c r="N188" s="18"/>
    </row>
    <row r="189" spans="1:14" ht="13.8">
      <c r="A189" s="18"/>
      <c r="B189" s="90"/>
      <c r="C189" s="18"/>
      <c r="D189" s="18"/>
      <c r="E189" s="9"/>
      <c r="F189" s="8"/>
      <c r="G189" s="8"/>
      <c r="H189" s="8"/>
      <c r="I189" s="82"/>
      <c r="J189" s="8"/>
      <c r="K189" s="82"/>
      <c r="L189" s="8"/>
      <c r="M189" s="18"/>
      <c r="N189" s="18"/>
    </row>
    <row r="190" spans="1:14" ht="13.8">
      <c r="A190" s="18"/>
      <c r="B190" s="90"/>
      <c r="C190" s="18"/>
      <c r="D190" s="18"/>
      <c r="E190" s="9"/>
      <c r="F190" s="8"/>
      <c r="G190" s="8"/>
      <c r="H190" s="8"/>
      <c r="I190" s="82"/>
      <c r="J190" s="8"/>
      <c r="K190" s="82"/>
      <c r="L190" s="8"/>
      <c r="M190" s="18"/>
      <c r="N190" s="18"/>
    </row>
    <row r="191" spans="1:14" ht="13.8">
      <c r="A191" s="18"/>
      <c r="B191" s="90"/>
      <c r="C191" s="18"/>
      <c r="D191" s="18"/>
      <c r="E191" s="9"/>
      <c r="F191" s="8"/>
      <c r="G191" s="8"/>
      <c r="H191" s="8"/>
      <c r="I191" s="82"/>
      <c r="J191" s="8"/>
      <c r="K191" s="82"/>
      <c r="L191" s="8"/>
      <c r="M191" s="18"/>
      <c r="N191" s="18"/>
    </row>
    <row r="192" spans="1:14" ht="13.8">
      <c r="A192" s="18"/>
      <c r="B192" s="90"/>
      <c r="C192" s="18"/>
      <c r="D192" s="18"/>
      <c r="E192" s="9"/>
      <c r="F192" s="8"/>
      <c r="G192" s="8"/>
      <c r="H192" s="8"/>
      <c r="I192" s="82"/>
      <c r="J192" s="8"/>
      <c r="K192" s="82"/>
      <c r="L192" s="8"/>
      <c r="M192" s="18"/>
      <c r="N192" s="18"/>
    </row>
    <row r="193" spans="1:14" ht="13.8">
      <c r="A193" s="18"/>
      <c r="B193" s="90"/>
      <c r="C193" s="18"/>
      <c r="D193" s="18"/>
      <c r="E193" s="9"/>
      <c r="F193" s="8"/>
      <c r="G193" s="8"/>
      <c r="H193" s="8"/>
      <c r="I193" s="82"/>
      <c r="J193" s="8"/>
      <c r="K193" s="82"/>
      <c r="L193" s="8"/>
      <c r="M193" s="18"/>
      <c r="N193" s="18"/>
    </row>
    <row r="194" spans="1:14" ht="13.8">
      <c r="A194" s="18"/>
      <c r="B194" s="90"/>
      <c r="C194" s="18"/>
      <c r="D194" s="18"/>
      <c r="E194" s="9"/>
      <c r="F194" s="8"/>
      <c r="G194" s="8"/>
      <c r="H194" s="8"/>
      <c r="I194" s="82"/>
      <c r="J194" s="8"/>
      <c r="K194" s="82"/>
      <c r="L194" s="8"/>
      <c r="M194" s="18"/>
      <c r="N194" s="18"/>
    </row>
    <row r="195" spans="1:14" ht="13.8">
      <c r="A195" s="18"/>
      <c r="B195" s="90"/>
      <c r="C195" s="18"/>
      <c r="D195" s="18"/>
      <c r="E195" s="9"/>
      <c r="F195" s="8"/>
      <c r="G195" s="8"/>
      <c r="H195" s="8"/>
      <c r="I195" s="82"/>
      <c r="J195" s="8"/>
      <c r="K195" s="82"/>
      <c r="L195" s="8"/>
      <c r="M195" s="18"/>
      <c r="N195" s="18"/>
    </row>
    <row r="196" spans="1:14" ht="13.8">
      <c r="A196" s="18"/>
      <c r="B196" s="90"/>
      <c r="C196" s="18"/>
      <c r="D196" s="18"/>
      <c r="E196" s="9"/>
      <c r="F196" s="8"/>
      <c r="G196" s="8"/>
      <c r="H196" s="8"/>
      <c r="I196" s="82"/>
      <c r="J196" s="8"/>
      <c r="K196" s="82"/>
      <c r="L196" s="8"/>
      <c r="M196" s="18"/>
      <c r="N196" s="18"/>
    </row>
    <row r="197" spans="1:14" ht="13.8">
      <c r="A197" s="18"/>
      <c r="B197" s="90"/>
      <c r="C197" s="18"/>
      <c r="D197" s="18"/>
      <c r="E197" s="9"/>
      <c r="F197" s="8"/>
      <c r="G197" s="8"/>
      <c r="H197" s="8"/>
      <c r="I197" s="82"/>
      <c r="J197" s="8"/>
      <c r="K197" s="82"/>
      <c r="L197" s="8"/>
      <c r="M197" s="18"/>
      <c r="N197" s="18"/>
    </row>
    <row r="198" spans="1:14" ht="13.8">
      <c r="A198" s="18"/>
      <c r="B198" s="90"/>
      <c r="C198" s="18"/>
      <c r="D198" s="18"/>
      <c r="E198" s="9"/>
      <c r="F198" s="8"/>
      <c r="G198" s="8"/>
      <c r="H198" s="8"/>
      <c r="I198" s="82"/>
      <c r="J198" s="8"/>
      <c r="K198" s="82"/>
      <c r="L198" s="8"/>
      <c r="M198" s="18"/>
      <c r="N198" s="18"/>
    </row>
    <row r="199" spans="1:14" ht="13.8">
      <c r="A199" s="18"/>
      <c r="B199" s="90"/>
      <c r="C199" s="18"/>
      <c r="D199" s="18"/>
      <c r="E199" s="9"/>
      <c r="F199" s="8"/>
      <c r="G199" s="8"/>
      <c r="H199" s="8"/>
      <c r="I199" s="82"/>
      <c r="J199" s="8"/>
      <c r="K199" s="82"/>
      <c r="L199" s="8"/>
      <c r="M199" s="18"/>
      <c r="N199" s="18"/>
    </row>
    <row r="200" spans="1:14" ht="13.8">
      <c r="A200" s="18"/>
      <c r="B200" s="90"/>
      <c r="C200" s="18"/>
      <c r="D200" s="18"/>
      <c r="E200" s="9"/>
      <c r="F200" s="8"/>
      <c r="G200" s="8"/>
      <c r="H200" s="8"/>
      <c r="I200" s="82"/>
      <c r="J200" s="8"/>
      <c r="K200" s="82"/>
      <c r="L200" s="8"/>
      <c r="M200" s="18"/>
      <c r="N200" s="18"/>
    </row>
    <row r="201" spans="1:14" ht="13.8">
      <c r="A201" s="18"/>
      <c r="B201" s="90"/>
      <c r="C201" s="18"/>
      <c r="D201" s="18"/>
      <c r="E201" s="9"/>
      <c r="F201" s="8"/>
      <c r="G201" s="8"/>
      <c r="H201" s="8"/>
      <c r="I201" s="82"/>
      <c r="J201" s="8"/>
      <c r="K201" s="82"/>
      <c r="L201" s="8"/>
      <c r="M201" s="18"/>
      <c r="N201" s="18"/>
    </row>
    <row r="202" spans="1:14" ht="13.8">
      <c r="A202" s="18"/>
      <c r="B202" s="90"/>
      <c r="C202" s="18"/>
      <c r="D202" s="18"/>
      <c r="E202" s="9"/>
      <c r="F202" s="8"/>
      <c r="G202" s="8"/>
      <c r="H202" s="8"/>
      <c r="I202" s="82"/>
      <c r="J202" s="8"/>
      <c r="K202" s="82"/>
      <c r="L202" s="8"/>
      <c r="M202" s="18"/>
      <c r="N202" s="18"/>
    </row>
    <row r="203" spans="1:14" ht="13.8">
      <c r="A203" s="18"/>
      <c r="B203" s="90"/>
      <c r="C203" s="18"/>
      <c r="D203" s="18"/>
      <c r="E203" s="9"/>
      <c r="F203" s="8"/>
      <c r="G203" s="8"/>
      <c r="H203" s="8"/>
      <c r="I203" s="82"/>
      <c r="J203" s="8"/>
      <c r="K203" s="82"/>
      <c r="L203" s="8"/>
      <c r="M203" s="18"/>
      <c r="N203" s="18"/>
    </row>
    <row r="204" spans="1:14" ht="13.8">
      <c r="A204" s="18"/>
      <c r="B204" s="90"/>
      <c r="C204" s="18"/>
      <c r="D204" s="18"/>
      <c r="E204" s="9"/>
      <c r="F204" s="8"/>
      <c r="G204" s="8"/>
      <c r="H204" s="8"/>
      <c r="I204" s="82"/>
      <c r="J204" s="8"/>
      <c r="K204" s="82"/>
      <c r="L204" s="8"/>
      <c r="M204" s="18"/>
      <c r="N204" s="18"/>
    </row>
    <row r="205" spans="1:14" ht="13.8">
      <c r="A205" s="18"/>
      <c r="B205" s="90"/>
      <c r="C205" s="18"/>
      <c r="D205" s="18"/>
      <c r="E205" s="9"/>
      <c r="F205" s="8"/>
      <c r="G205" s="8"/>
      <c r="H205" s="8"/>
      <c r="I205" s="82"/>
      <c r="J205" s="8"/>
      <c r="K205" s="82"/>
      <c r="L205" s="8"/>
      <c r="M205" s="18"/>
      <c r="N205" s="18"/>
    </row>
    <row r="206" spans="1:14" ht="13.8">
      <c r="A206" s="18"/>
      <c r="B206" s="90"/>
      <c r="C206" s="18"/>
      <c r="D206" s="18"/>
      <c r="E206" s="9"/>
      <c r="F206" s="8"/>
      <c r="G206" s="8"/>
      <c r="H206" s="8"/>
      <c r="I206" s="82"/>
      <c r="J206" s="8"/>
      <c r="K206" s="82"/>
      <c r="L206" s="8"/>
      <c r="M206" s="18"/>
      <c r="N206" s="18"/>
    </row>
    <row r="207" spans="1:14" ht="13.8">
      <c r="A207" s="18"/>
      <c r="B207" s="90"/>
      <c r="C207" s="18"/>
      <c r="D207" s="18"/>
      <c r="E207" s="9"/>
      <c r="F207" s="8"/>
      <c r="G207" s="8"/>
      <c r="H207" s="8"/>
      <c r="I207" s="82"/>
      <c r="J207" s="8"/>
      <c r="K207" s="82"/>
      <c r="L207" s="8"/>
      <c r="M207" s="18"/>
      <c r="N207" s="18"/>
    </row>
    <row r="208" spans="1:14" ht="13.8">
      <c r="A208" s="18"/>
      <c r="B208" s="90"/>
      <c r="C208" s="18"/>
      <c r="D208" s="18"/>
      <c r="E208" s="9"/>
      <c r="F208" s="8"/>
      <c r="G208" s="8"/>
      <c r="H208" s="8"/>
      <c r="I208" s="82"/>
      <c r="J208" s="8"/>
      <c r="K208" s="82"/>
      <c r="L208" s="8"/>
      <c r="M208" s="18"/>
      <c r="N208" s="18"/>
    </row>
    <row r="209" spans="1:14" ht="13.8">
      <c r="A209" s="18"/>
      <c r="B209" s="90"/>
      <c r="C209" s="18"/>
      <c r="D209" s="18"/>
      <c r="E209" s="9"/>
      <c r="F209" s="8"/>
      <c r="G209" s="8"/>
      <c r="H209" s="8"/>
      <c r="I209" s="82"/>
      <c r="J209" s="8"/>
      <c r="K209" s="82"/>
      <c r="L209" s="8"/>
      <c r="M209" s="18"/>
      <c r="N209" s="18"/>
    </row>
    <row r="210" spans="1:14" ht="13.8">
      <c r="A210" s="18"/>
      <c r="B210" s="90"/>
      <c r="C210" s="18"/>
      <c r="D210" s="18"/>
      <c r="E210" s="9"/>
      <c r="F210" s="8"/>
      <c r="G210" s="8"/>
      <c r="H210" s="8"/>
      <c r="I210" s="82"/>
      <c r="J210" s="8"/>
      <c r="K210" s="82"/>
      <c r="L210" s="8"/>
      <c r="M210" s="18"/>
      <c r="N210" s="18"/>
    </row>
    <row r="211" spans="1:14" ht="13.8">
      <c r="A211" s="18"/>
      <c r="B211" s="90"/>
      <c r="C211" s="18"/>
      <c r="D211" s="18"/>
      <c r="E211" s="9"/>
      <c r="F211" s="8"/>
      <c r="G211" s="8"/>
      <c r="H211" s="8"/>
      <c r="I211" s="82"/>
      <c r="J211" s="8"/>
      <c r="K211" s="82"/>
      <c r="L211" s="8"/>
      <c r="M211" s="18"/>
      <c r="N211" s="18"/>
    </row>
    <row r="212" spans="1:14" ht="13.8">
      <c r="A212" s="18"/>
      <c r="B212" s="90"/>
      <c r="C212" s="18"/>
      <c r="D212" s="18"/>
      <c r="E212" s="9"/>
      <c r="F212" s="8"/>
      <c r="G212" s="8"/>
      <c r="H212" s="8"/>
      <c r="I212" s="82"/>
      <c r="J212" s="8"/>
      <c r="K212" s="82"/>
      <c r="L212" s="8"/>
      <c r="M212" s="18"/>
      <c r="N212" s="18"/>
    </row>
    <row r="213" spans="1:14" ht="13.8">
      <c r="A213" s="18"/>
      <c r="B213" s="90"/>
      <c r="C213" s="18"/>
      <c r="D213" s="18"/>
      <c r="M213" s="18"/>
      <c r="N213" s="18"/>
    </row>
    <row r="214" spans="1:14" ht="13.8">
      <c r="A214" s="18"/>
      <c r="B214" s="90"/>
      <c r="C214" s="18"/>
      <c r="D214" s="18"/>
      <c r="E214" s="18"/>
      <c r="I214" s="18"/>
      <c r="K214" s="18"/>
      <c r="M214" s="18"/>
      <c r="N214" s="18"/>
    </row>
    <row r="215" spans="1:14" ht="13.8">
      <c r="A215" s="18"/>
      <c r="B215" s="90"/>
      <c r="C215" s="18"/>
      <c r="D215" s="18"/>
      <c r="E215" s="18"/>
      <c r="I215" s="18"/>
      <c r="K215" s="18"/>
      <c r="M215" s="18"/>
      <c r="N215" s="18"/>
    </row>
    <row r="216" spans="1:14" ht="13.8">
      <c r="A216" s="18"/>
      <c r="B216" s="90"/>
      <c r="C216" s="18"/>
      <c r="D216" s="18"/>
      <c r="E216" s="18"/>
      <c r="I216" s="18"/>
      <c r="K216" s="18"/>
      <c r="M216" s="18"/>
      <c r="N216" s="18"/>
    </row>
    <row r="217" spans="1:14" ht="13.8">
      <c r="A217" s="18"/>
      <c r="B217" s="90"/>
      <c r="C217" s="18"/>
      <c r="D217" s="18"/>
      <c r="E217" s="18"/>
      <c r="I217" s="18"/>
      <c r="K217" s="18"/>
      <c r="M217" s="18"/>
      <c r="N217" s="18"/>
    </row>
    <row r="218" spans="1:14" ht="13.8">
      <c r="A218" s="18"/>
      <c r="B218" s="90"/>
      <c r="C218" s="18"/>
      <c r="D218" s="18"/>
      <c r="E218" s="18"/>
      <c r="I218" s="18"/>
      <c r="K218" s="18"/>
      <c r="M218" s="18"/>
      <c r="N218" s="18"/>
    </row>
    <row r="219" spans="1:14" ht="13.8">
      <c r="A219" s="18"/>
      <c r="B219" s="90"/>
      <c r="C219" s="18"/>
      <c r="D219" s="18"/>
      <c r="E219" s="18"/>
      <c r="I219" s="18"/>
      <c r="K219" s="18"/>
      <c r="M219" s="18"/>
      <c r="N219" s="18"/>
    </row>
    <row r="220" spans="1:14" ht="13.8">
      <c r="A220" s="18"/>
      <c r="B220" s="90"/>
      <c r="C220" s="18"/>
      <c r="D220" s="18"/>
      <c r="E220" s="18"/>
      <c r="I220" s="18"/>
      <c r="K220" s="18"/>
      <c r="M220" s="18"/>
      <c r="N220" s="18"/>
    </row>
    <row r="221" spans="1:14" ht="13.8">
      <c r="A221" s="18"/>
      <c r="B221" s="90"/>
      <c r="C221" s="18"/>
      <c r="D221" s="18"/>
      <c r="E221" s="18"/>
      <c r="I221" s="18"/>
      <c r="K221" s="18"/>
      <c r="M221" s="18"/>
      <c r="N221" s="18"/>
    </row>
    <row r="222" spans="1:14" ht="13.8">
      <c r="A222" s="18"/>
      <c r="B222" s="90"/>
      <c r="C222" s="18"/>
      <c r="D222" s="18"/>
      <c r="E222" s="18"/>
      <c r="I222" s="18"/>
      <c r="K222" s="18"/>
      <c r="M222" s="18"/>
      <c r="N222" s="18"/>
    </row>
    <row r="223" spans="1:14" ht="13.8">
      <c r="A223" s="18"/>
      <c r="B223" s="90"/>
      <c r="C223" s="18"/>
      <c r="D223" s="18"/>
      <c r="E223" s="18"/>
      <c r="I223" s="18"/>
      <c r="K223" s="18"/>
      <c r="M223" s="18"/>
      <c r="N223" s="18"/>
    </row>
    <row r="224" spans="1:14" ht="13.8">
      <c r="A224" s="18"/>
      <c r="B224" s="90"/>
      <c r="C224" s="18"/>
      <c r="D224" s="18"/>
      <c r="E224" s="18"/>
      <c r="I224" s="18"/>
      <c r="K224" s="18"/>
      <c r="M224" s="18"/>
      <c r="N224" s="18"/>
    </row>
    <row r="225" spans="1:14" ht="13.8">
      <c r="A225" s="18"/>
      <c r="B225" s="90"/>
      <c r="C225" s="18"/>
      <c r="D225" s="18"/>
      <c r="E225" s="18"/>
      <c r="I225" s="18"/>
      <c r="K225" s="18"/>
      <c r="M225" s="18"/>
      <c r="N225" s="18"/>
    </row>
    <row r="226" spans="1:14" ht="13.8">
      <c r="A226" s="18"/>
      <c r="B226" s="90"/>
      <c r="C226" s="18"/>
      <c r="D226" s="18"/>
      <c r="E226" s="18"/>
      <c r="I226" s="18"/>
      <c r="K226" s="18"/>
      <c r="M226" s="18"/>
      <c r="N226" s="18"/>
    </row>
    <row r="227" spans="1:14" ht="13.8">
      <c r="A227" s="18"/>
      <c r="B227" s="90"/>
      <c r="C227" s="18"/>
      <c r="D227" s="18"/>
      <c r="E227" s="18"/>
      <c r="I227" s="18"/>
      <c r="K227" s="18"/>
      <c r="M227" s="18"/>
      <c r="N227" s="18"/>
    </row>
    <row r="228" spans="1:14" ht="13.8">
      <c r="A228" s="18"/>
      <c r="B228" s="90"/>
      <c r="C228" s="18"/>
      <c r="D228" s="18"/>
      <c r="E228" s="18"/>
      <c r="I228" s="18"/>
      <c r="K228" s="18"/>
      <c r="M228" s="18"/>
      <c r="N228" s="18"/>
    </row>
    <row r="229" spans="1:14" ht="13.8">
      <c r="A229" s="18"/>
      <c r="B229" s="90"/>
      <c r="C229" s="18"/>
      <c r="D229" s="18"/>
      <c r="E229" s="18"/>
      <c r="I229" s="18"/>
      <c r="K229" s="18"/>
      <c r="M229" s="18"/>
      <c r="N229" s="18"/>
    </row>
    <row r="230" spans="1:14" ht="13.8">
      <c r="A230" s="18"/>
      <c r="B230" s="90"/>
      <c r="C230" s="18"/>
      <c r="D230" s="18"/>
      <c r="E230" s="18"/>
      <c r="I230" s="18"/>
      <c r="K230" s="18"/>
      <c r="M230" s="18"/>
      <c r="N230" s="18"/>
    </row>
    <row r="231" spans="1:14" ht="13.8">
      <c r="A231" s="18"/>
      <c r="B231" s="90"/>
      <c r="C231" s="18"/>
      <c r="D231" s="18"/>
      <c r="E231" s="18"/>
      <c r="I231" s="18"/>
      <c r="K231" s="18"/>
      <c r="M231" s="18"/>
      <c r="N231" s="18"/>
    </row>
    <row r="232" spans="1:14" ht="13.8">
      <c r="A232" s="18"/>
      <c r="B232" s="90"/>
      <c r="C232" s="18"/>
      <c r="D232" s="18"/>
      <c r="E232" s="18"/>
      <c r="I232" s="18"/>
      <c r="K232" s="18"/>
      <c r="M232" s="18"/>
      <c r="N232" s="18"/>
    </row>
    <row r="233" spans="1:14" ht="13.8">
      <c r="A233" s="18"/>
      <c r="B233" s="90"/>
      <c r="C233" s="18"/>
      <c r="D233" s="18"/>
      <c r="E233" s="18"/>
      <c r="I233" s="18"/>
      <c r="K233" s="18"/>
      <c r="M233" s="18"/>
      <c r="N233" s="18"/>
    </row>
    <row r="234" spans="1:14" ht="13.8">
      <c r="A234" s="18"/>
      <c r="B234" s="90"/>
      <c r="C234" s="18"/>
      <c r="D234" s="18"/>
      <c r="E234" s="18"/>
      <c r="I234" s="18"/>
      <c r="K234" s="18"/>
      <c r="M234" s="18"/>
      <c r="N234" s="18"/>
    </row>
    <row r="235" spans="1:14" ht="13.8">
      <c r="A235" s="18"/>
      <c r="B235" s="90"/>
      <c r="C235" s="18"/>
      <c r="D235" s="18"/>
      <c r="E235" s="18"/>
      <c r="I235" s="18"/>
      <c r="K235" s="18"/>
      <c r="M235" s="18"/>
      <c r="N235" s="18"/>
    </row>
    <row r="236" spans="1:14" ht="13.8">
      <c r="A236" s="18"/>
      <c r="B236" s="90"/>
      <c r="C236" s="18"/>
      <c r="D236" s="18"/>
      <c r="E236" s="18"/>
      <c r="I236" s="18"/>
      <c r="K236" s="18"/>
      <c r="M236" s="18"/>
      <c r="N236" s="18"/>
    </row>
    <row r="237" spans="1:14" ht="13.8">
      <c r="A237" s="18"/>
      <c r="B237" s="90"/>
      <c r="C237" s="18"/>
      <c r="D237" s="18"/>
      <c r="E237" s="18"/>
      <c r="I237" s="18"/>
      <c r="K237" s="18"/>
      <c r="M237" s="18"/>
      <c r="N237" s="18"/>
    </row>
    <row r="238" spans="1:14" ht="13.8">
      <c r="A238" s="18"/>
      <c r="B238" s="90"/>
      <c r="C238" s="18"/>
      <c r="D238" s="18"/>
      <c r="E238" s="18"/>
      <c r="I238" s="18"/>
      <c r="K238" s="18"/>
      <c r="M238" s="18"/>
      <c r="N238" s="18"/>
    </row>
    <row r="239" spans="1:14" ht="13.8">
      <c r="A239" s="18"/>
      <c r="B239" s="90"/>
      <c r="C239" s="18"/>
      <c r="D239" s="18"/>
      <c r="E239" s="18"/>
      <c r="I239" s="18"/>
      <c r="K239" s="18"/>
      <c r="M239" s="18"/>
      <c r="N239" s="18"/>
    </row>
    <row r="240" spans="1:14" ht="13.8">
      <c r="A240" s="18"/>
      <c r="B240" s="90"/>
      <c r="C240" s="18"/>
      <c r="D240" s="18"/>
      <c r="E240" s="18"/>
      <c r="I240" s="18"/>
      <c r="K240" s="18"/>
      <c r="M240" s="18"/>
      <c r="N240" s="18"/>
    </row>
    <row r="241" spans="1:14" ht="13.8">
      <c r="A241" s="18"/>
      <c r="B241" s="90"/>
      <c r="C241" s="18"/>
      <c r="D241" s="18"/>
      <c r="E241" s="18"/>
      <c r="I241" s="18"/>
      <c r="K241" s="18"/>
      <c r="M241" s="18"/>
      <c r="N241" s="18"/>
    </row>
    <row r="242" spans="1:14" ht="13.8">
      <c r="A242" s="18"/>
      <c r="B242" s="90"/>
      <c r="C242" s="18"/>
      <c r="D242" s="18"/>
      <c r="E242" s="18"/>
      <c r="I242" s="18"/>
      <c r="K242" s="18"/>
      <c r="M242" s="18"/>
      <c r="N242" s="18"/>
    </row>
    <row r="243" spans="1:14" ht="13.8">
      <c r="A243" s="18"/>
      <c r="B243" s="90"/>
      <c r="C243" s="18"/>
      <c r="D243" s="18"/>
      <c r="E243" s="18"/>
      <c r="I243" s="18"/>
      <c r="K243" s="18"/>
      <c r="M243" s="18"/>
      <c r="N243" s="18"/>
    </row>
    <row r="244" spans="1:14" ht="13.8">
      <c r="A244" s="18"/>
      <c r="B244" s="90"/>
      <c r="C244" s="18"/>
      <c r="D244" s="18"/>
      <c r="E244" s="18"/>
      <c r="I244" s="18"/>
      <c r="K244" s="18"/>
      <c r="M244" s="18"/>
      <c r="N244" s="18"/>
    </row>
    <row r="245" spans="1:14" ht="13.8">
      <c r="A245" s="18"/>
      <c r="B245" s="90"/>
      <c r="C245" s="18"/>
      <c r="D245" s="18"/>
      <c r="E245" s="18"/>
      <c r="I245" s="18"/>
      <c r="K245" s="18"/>
      <c r="M245" s="18"/>
      <c r="N245" s="18"/>
    </row>
    <row r="246" spans="1:14" ht="13.8">
      <c r="A246" s="18"/>
      <c r="B246" s="90"/>
      <c r="C246" s="18"/>
      <c r="D246" s="18"/>
      <c r="E246" s="18"/>
      <c r="I246" s="18"/>
      <c r="K246" s="18"/>
      <c r="M246" s="18"/>
      <c r="N246" s="18"/>
    </row>
    <row r="247" spans="1:14" ht="13.8">
      <c r="A247" s="18"/>
      <c r="B247" s="90"/>
      <c r="C247" s="18"/>
      <c r="D247" s="18"/>
      <c r="E247" s="18"/>
      <c r="I247" s="18"/>
      <c r="K247" s="18"/>
      <c r="M247" s="18"/>
      <c r="N247" s="18"/>
    </row>
    <row r="248" spans="1:14" ht="13.8">
      <c r="A248" s="18"/>
      <c r="B248" s="90"/>
      <c r="C248" s="18"/>
      <c r="D248" s="18"/>
      <c r="E248" s="18"/>
      <c r="I248" s="18"/>
      <c r="K248" s="18"/>
      <c r="M248" s="18"/>
      <c r="N248" s="18"/>
    </row>
    <row r="249" spans="1:14" ht="13.8">
      <c r="A249" s="18"/>
      <c r="B249" s="90"/>
      <c r="C249" s="18"/>
      <c r="D249" s="18"/>
      <c r="E249" s="18"/>
      <c r="I249" s="18"/>
      <c r="K249" s="18"/>
      <c r="M249" s="18"/>
      <c r="N249" s="18"/>
    </row>
    <row r="250" spans="1:14" ht="13.8">
      <c r="A250" s="18"/>
      <c r="B250" s="90"/>
      <c r="C250" s="18"/>
      <c r="D250" s="18"/>
      <c r="E250" s="18"/>
      <c r="I250" s="18"/>
      <c r="K250" s="18"/>
      <c r="M250" s="18"/>
      <c r="N250" s="18"/>
    </row>
    <row r="251" spans="1:14" ht="13.8">
      <c r="A251" s="18"/>
      <c r="B251" s="90"/>
      <c r="C251" s="18"/>
      <c r="D251" s="18"/>
      <c r="E251" s="18"/>
      <c r="I251" s="18"/>
      <c r="K251" s="18"/>
      <c r="M251" s="18"/>
      <c r="N251" s="18"/>
    </row>
    <row r="252" spans="1:14" ht="13.8">
      <c r="A252" s="18"/>
      <c r="B252" s="90"/>
      <c r="C252" s="18"/>
      <c r="D252" s="18"/>
      <c r="E252" s="18"/>
      <c r="I252" s="18"/>
      <c r="K252" s="18"/>
      <c r="M252" s="18"/>
      <c r="N252" s="18"/>
    </row>
    <row r="253" spans="1:14" ht="13.8">
      <c r="A253" s="18"/>
      <c r="B253" s="90"/>
      <c r="C253" s="18"/>
      <c r="D253" s="18"/>
      <c r="E253" s="18"/>
      <c r="I253" s="18"/>
      <c r="K253" s="18"/>
      <c r="M253" s="18"/>
      <c r="N253" s="18"/>
    </row>
    <row r="254" spans="1:14" ht="13.8">
      <c r="A254" s="18"/>
      <c r="B254" s="90"/>
      <c r="C254" s="18"/>
      <c r="D254" s="18"/>
      <c r="E254" s="18"/>
      <c r="I254" s="18"/>
      <c r="K254" s="18"/>
      <c r="M254" s="18"/>
      <c r="N254" s="18"/>
    </row>
    <row r="255" spans="1:14" ht="13.8">
      <c r="A255" s="18"/>
      <c r="B255" s="90"/>
      <c r="C255" s="18"/>
      <c r="D255" s="18"/>
      <c r="E255" s="18"/>
      <c r="I255" s="18"/>
      <c r="K255" s="18"/>
      <c r="M255" s="18"/>
      <c r="N255" s="18"/>
    </row>
    <row r="256" spans="1:14" ht="13.8">
      <c r="A256" s="18"/>
      <c r="B256" s="90"/>
      <c r="C256" s="18"/>
      <c r="D256" s="18"/>
      <c r="E256" s="18"/>
      <c r="I256" s="18"/>
      <c r="K256" s="18"/>
      <c r="M256" s="18"/>
      <c r="N256" s="18"/>
    </row>
    <row r="257" spans="1:14" ht="13.8">
      <c r="A257" s="18"/>
      <c r="B257" s="90"/>
      <c r="C257" s="18"/>
      <c r="D257" s="18"/>
      <c r="E257" s="18"/>
      <c r="I257" s="18"/>
      <c r="K257" s="18"/>
      <c r="M257" s="18"/>
      <c r="N257" s="18"/>
    </row>
    <row r="258" spans="1:14" ht="13.8">
      <c r="A258" s="18"/>
      <c r="B258" s="90"/>
      <c r="C258" s="18"/>
      <c r="D258" s="18"/>
      <c r="E258" s="18"/>
      <c r="I258" s="18"/>
      <c r="K258" s="18"/>
      <c r="M258" s="18"/>
      <c r="N258" s="18"/>
    </row>
    <row r="259" spans="1:14" ht="13.8">
      <c r="A259" s="18"/>
      <c r="B259" s="90"/>
      <c r="C259" s="18"/>
      <c r="D259" s="18"/>
      <c r="E259" s="18"/>
      <c r="I259" s="18"/>
      <c r="K259" s="18"/>
      <c r="M259" s="18"/>
      <c r="N259" s="18"/>
    </row>
    <row r="260" spans="1:14" ht="13.8">
      <c r="A260" s="18"/>
      <c r="B260" s="90"/>
      <c r="C260" s="18"/>
      <c r="D260" s="18"/>
      <c r="E260" s="18"/>
      <c r="I260" s="18"/>
      <c r="K260" s="18"/>
      <c r="M260" s="18"/>
      <c r="N260" s="18"/>
    </row>
    <row r="261" spans="1:14" ht="13.8">
      <c r="A261" s="18"/>
      <c r="B261" s="90"/>
      <c r="C261" s="18"/>
      <c r="D261" s="18"/>
      <c r="E261" s="18"/>
      <c r="I261" s="18"/>
      <c r="K261" s="18"/>
      <c r="M261" s="18"/>
      <c r="N261" s="18"/>
    </row>
    <row r="262" spans="1:14">
      <c r="M262" s="18"/>
      <c r="N262" s="18"/>
    </row>
    <row r="263" spans="1:14">
      <c r="M263" s="18"/>
      <c r="N263" s="18"/>
    </row>
    <row r="264" spans="1:14">
      <c r="M264" s="18"/>
      <c r="N264" s="18"/>
    </row>
    <row r="265" spans="1:14">
      <c r="M265" s="18"/>
      <c r="N265" s="18"/>
    </row>
    <row r="266" spans="1:14">
      <c r="A266" s="22"/>
      <c r="E266" s="18"/>
      <c r="I266" s="18"/>
      <c r="K266" s="18"/>
      <c r="M266" s="18"/>
      <c r="N266" s="18"/>
    </row>
    <row r="267" spans="1:14">
      <c r="A267" s="22"/>
      <c r="E267" s="18"/>
      <c r="I267" s="18"/>
      <c r="K267" s="18"/>
      <c r="M267" s="18"/>
      <c r="N267" s="18"/>
    </row>
    <row r="268" spans="1:14">
      <c r="A268" s="22"/>
      <c r="E268" s="18"/>
      <c r="I268" s="18"/>
      <c r="K268" s="18"/>
      <c r="M268" s="18"/>
      <c r="N268" s="18"/>
    </row>
    <row r="269" spans="1:14">
      <c r="A269" s="22"/>
      <c r="E269" s="18"/>
      <c r="I269" s="18"/>
      <c r="K269" s="18"/>
      <c r="M269" s="18"/>
      <c r="N269" s="18"/>
    </row>
    <row r="270" spans="1:14">
      <c r="A270" s="22"/>
      <c r="E270" s="18"/>
      <c r="I270" s="18"/>
      <c r="K270" s="18"/>
      <c r="M270" s="18"/>
      <c r="N270" s="18"/>
    </row>
    <row r="271" spans="1:14">
      <c r="A271" s="22"/>
      <c r="E271" s="18"/>
      <c r="I271" s="18"/>
      <c r="K271" s="18"/>
      <c r="M271" s="18"/>
      <c r="N271" s="18"/>
    </row>
    <row r="272" spans="1:14">
      <c r="A272" s="22"/>
      <c r="E272" s="18"/>
      <c r="I272" s="18"/>
      <c r="K272" s="18"/>
      <c r="M272" s="18"/>
      <c r="N272" s="18"/>
    </row>
    <row r="273" spans="1:14">
      <c r="A273" s="22"/>
      <c r="E273" s="18"/>
      <c r="I273" s="18"/>
      <c r="K273" s="18"/>
      <c r="M273" s="18"/>
      <c r="N273" s="18"/>
    </row>
    <row r="274" spans="1:14">
      <c r="A274" s="22"/>
      <c r="E274" s="18"/>
      <c r="I274" s="18"/>
      <c r="K274" s="18"/>
      <c r="M274" s="18"/>
      <c r="N274" s="18"/>
    </row>
    <row r="275" spans="1:14">
      <c r="A275" s="22"/>
      <c r="E275" s="18"/>
      <c r="I275" s="18"/>
      <c r="K275" s="18"/>
      <c r="M275" s="18"/>
      <c r="N275" s="18"/>
    </row>
    <row r="276" spans="1:14">
      <c r="A276" s="22"/>
      <c r="E276" s="18"/>
      <c r="I276" s="18"/>
      <c r="K276" s="18"/>
      <c r="M276" s="18"/>
      <c r="N276" s="18"/>
    </row>
    <row r="277" spans="1:14">
      <c r="A277" s="22"/>
      <c r="E277" s="18"/>
      <c r="I277" s="18"/>
      <c r="K277" s="18"/>
      <c r="M277" s="18"/>
      <c r="N277" s="18"/>
    </row>
    <row r="278" spans="1:14">
      <c r="A278" s="22"/>
      <c r="E278" s="18"/>
      <c r="I278" s="18"/>
      <c r="K278" s="18"/>
      <c r="M278" s="18"/>
      <c r="N278" s="18"/>
    </row>
    <row r="279" spans="1:14">
      <c r="A279" s="22"/>
      <c r="E279" s="18"/>
      <c r="I279" s="18"/>
      <c r="K279" s="18"/>
      <c r="M279" s="18"/>
      <c r="N279" s="18"/>
    </row>
    <row r="280" spans="1:14">
      <c r="A280" s="22"/>
      <c r="E280" s="18"/>
      <c r="I280" s="18"/>
      <c r="K280" s="18"/>
      <c r="M280" s="18"/>
      <c r="N280" s="18"/>
    </row>
    <row r="281" spans="1:14">
      <c r="A281" s="22"/>
      <c r="E281" s="18"/>
      <c r="I281" s="18"/>
      <c r="K281" s="18"/>
      <c r="M281" s="18"/>
      <c r="N281" s="18"/>
    </row>
    <row r="282" spans="1:14">
      <c r="A282" s="22"/>
      <c r="E282" s="18"/>
      <c r="I282" s="18"/>
      <c r="K282" s="18"/>
      <c r="M282" s="18"/>
      <c r="N282" s="18"/>
    </row>
    <row r="283" spans="1:14">
      <c r="A283" s="22"/>
      <c r="E283" s="18"/>
      <c r="I283" s="18"/>
      <c r="K283" s="18"/>
      <c r="M283" s="18"/>
      <c r="N283" s="18"/>
    </row>
    <row r="284" spans="1:14">
      <c r="A284" s="22"/>
      <c r="E284" s="18"/>
      <c r="I284" s="18"/>
      <c r="K284" s="18"/>
      <c r="M284" s="18"/>
      <c r="N284" s="18"/>
    </row>
    <row r="285" spans="1:14">
      <c r="A285" s="22"/>
      <c r="E285" s="18"/>
      <c r="I285" s="18"/>
      <c r="K285" s="18"/>
      <c r="M285" s="18"/>
      <c r="N285" s="18"/>
    </row>
    <row r="286" spans="1:14">
      <c r="A286" s="22"/>
      <c r="E286" s="18"/>
      <c r="I286" s="18"/>
      <c r="K286" s="18"/>
      <c r="M286" s="18"/>
      <c r="N286" s="18"/>
    </row>
    <row r="287" spans="1:14">
      <c r="A287" s="22"/>
      <c r="E287" s="18"/>
      <c r="I287" s="18"/>
      <c r="K287" s="18"/>
      <c r="M287" s="18"/>
      <c r="N287" s="18"/>
    </row>
    <row r="288" spans="1:14">
      <c r="A288" s="22"/>
      <c r="E288" s="18"/>
      <c r="I288" s="18"/>
      <c r="K288" s="18"/>
      <c r="M288" s="18"/>
      <c r="N288" s="18"/>
    </row>
    <row r="292" spans="1:14">
      <c r="A292" s="22"/>
      <c r="E292" s="18"/>
      <c r="I292" s="18"/>
      <c r="K292" s="18"/>
      <c r="M292" s="18"/>
      <c r="N292" s="18"/>
    </row>
    <row r="293" spans="1:14">
      <c r="A293" s="22"/>
      <c r="E293" s="18"/>
      <c r="I293" s="18"/>
      <c r="K293" s="18"/>
      <c r="M293" s="18"/>
      <c r="N293" s="18"/>
    </row>
    <row r="294" spans="1:14">
      <c r="A294" s="22"/>
      <c r="E294" s="18"/>
      <c r="I294" s="18"/>
      <c r="K294" s="18"/>
      <c r="M294" s="18"/>
      <c r="N294" s="18"/>
    </row>
    <row r="295" spans="1:14">
      <c r="A295" s="22"/>
      <c r="E295" s="18"/>
      <c r="I295" s="18"/>
      <c r="K295" s="18"/>
      <c r="M295" s="18"/>
      <c r="N295" s="18"/>
    </row>
    <row r="296" spans="1:14">
      <c r="A296" s="22"/>
      <c r="E296" s="18"/>
      <c r="I296" s="18"/>
      <c r="K296" s="18"/>
      <c r="M296" s="18"/>
      <c r="N296" s="18"/>
    </row>
    <row r="297" spans="1:14">
      <c r="A297" s="22"/>
      <c r="E297" s="18"/>
      <c r="I297" s="18"/>
      <c r="K297" s="18"/>
      <c r="M297" s="18"/>
      <c r="N297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2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2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2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2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2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2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2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2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2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2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2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2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2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2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2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2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  <row r="648" spans="1:14">
      <c r="A648" s="12"/>
      <c r="B648" s="112"/>
      <c r="D648" s="17"/>
      <c r="E648" s="10"/>
      <c r="F648" s="16"/>
      <c r="G648" s="16"/>
      <c r="H648" s="16"/>
      <c r="I648" s="30"/>
      <c r="J648" s="16"/>
      <c r="K648" s="30"/>
      <c r="L648" s="16"/>
      <c r="M648" s="10"/>
      <c r="N648" s="18"/>
    </row>
    <row r="649" spans="1:14">
      <c r="A649" s="12"/>
      <c r="B649" s="112"/>
      <c r="D649" s="17"/>
      <c r="E649" s="10"/>
      <c r="F649" s="16"/>
      <c r="G649" s="16"/>
      <c r="H649" s="16"/>
      <c r="I649" s="30"/>
      <c r="J649" s="16"/>
      <c r="K649" s="30"/>
      <c r="L649" s="16"/>
      <c r="M649" s="10"/>
      <c r="N649" s="18"/>
    </row>
    <row r="650" spans="1:14">
      <c r="A650" s="12"/>
      <c r="B650" s="112"/>
      <c r="D650" s="17"/>
      <c r="E650" s="10"/>
      <c r="F650" s="16"/>
      <c r="G650" s="16"/>
      <c r="H650" s="16"/>
      <c r="I650" s="30"/>
      <c r="J650" s="16"/>
      <c r="K650" s="30"/>
      <c r="L650" s="16"/>
      <c r="M650" s="10"/>
      <c r="N650" s="18"/>
    </row>
    <row r="651" spans="1:14">
      <c r="A651" s="12"/>
      <c r="B651" s="112"/>
      <c r="D651" s="17"/>
      <c r="E651" s="10"/>
      <c r="F651" s="16"/>
      <c r="G651" s="16"/>
      <c r="H651" s="16"/>
      <c r="I651" s="30"/>
      <c r="J651" s="16"/>
      <c r="K651" s="30"/>
      <c r="L651" s="16"/>
      <c r="M651" s="10"/>
      <c r="N651" s="18"/>
    </row>
    <row r="652" spans="1:14">
      <c r="A652" s="12"/>
      <c r="B652" s="112"/>
      <c r="D652" s="17"/>
      <c r="E652" s="10"/>
      <c r="F652" s="16"/>
      <c r="G652" s="16"/>
      <c r="H652" s="16"/>
      <c r="I652" s="30"/>
      <c r="J652" s="16"/>
      <c r="K652" s="30"/>
      <c r="L652" s="16"/>
      <c r="M652" s="10"/>
      <c r="N652" s="18"/>
    </row>
    <row r="653" spans="1:14">
      <c r="A653" s="12"/>
      <c r="B653" s="112"/>
      <c r="D653" s="17"/>
      <c r="E653" s="10"/>
      <c r="F653" s="16"/>
      <c r="G653" s="16"/>
      <c r="H653" s="16"/>
      <c r="I653" s="30"/>
      <c r="J653" s="16"/>
      <c r="K653" s="30"/>
      <c r="L653" s="16"/>
      <c r="M653" s="10"/>
      <c r="N653" s="18"/>
    </row>
    <row r="654" spans="1:14">
      <c r="A654" s="12"/>
      <c r="B654" s="112"/>
      <c r="D654" s="17"/>
      <c r="E654" s="10"/>
      <c r="F654" s="16"/>
      <c r="G654" s="16"/>
      <c r="H654" s="16"/>
      <c r="I654" s="30"/>
      <c r="J654" s="16"/>
      <c r="K654" s="30"/>
      <c r="L654" s="16"/>
      <c r="M654" s="10"/>
      <c r="N654" s="18"/>
    </row>
    <row r="655" spans="1:14">
      <c r="A655" s="12"/>
      <c r="B655" s="112"/>
      <c r="D655" s="17"/>
      <c r="E655" s="10"/>
      <c r="F655" s="16"/>
      <c r="G655" s="16"/>
      <c r="H655" s="16"/>
      <c r="I655" s="30"/>
      <c r="J655" s="16"/>
      <c r="K655" s="30"/>
      <c r="L655" s="16"/>
      <c r="M655" s="10"/>
      <c r="N655" s="18"/>
    </row>
    <row r="656" spans="1:14">
      <c r="A656" s="12"/>
      <c r="B656" s="112"/>
      <c r="D656" s="17"/>
      <c r="E656" s="10"/>
      <c r="F656" s="16"/>
      <c r="G656" s="16"/>
      <c r="H656" s="16"/>
      <c r="I656" s="30"/>
      <c r="J656" s="16"/>
      <c r="K656" s="30"/>
      <c r="L656" s="16"/>
      <c r="M656" s="10"/>
      <c r="N656" s="18"/>
    </row>
    <row r="657" spans="1:14">
      <c r="A657" s="12"/>
      <c r="B657" s="112"/>
      <c r="D657" s="17"/>
      <c r="E657" s="10"/>
      <c r="F657" s="16"/>
      <c r="G657" s="16"/>
      <c r="H657" s="16"/>
      <c r="I657" s="30"/>
      <c r="J657" s="16"/>
      <c r="K657" s="30"/>
      <c r="L657" s="16"/>
      <c r="M657" s="10"/>
      <c r="N657" s="18"/>
    </row>
    <row r="658" spans="1:14">
      <c r="A658" s="12"/>
      <c r="B658" s="112"/>
      <c r="D658" s="17"/>
      <c r="E658" s="10"/>
      <c r="F658" s="16"/>
      <c r="G658" s="16"/>
      <c r="H658" s="16"/>
      <c r="I658" s="30"/>
      <c r="J658" s="16"/>
      <c r="K658" s="30"/>
      <c r="L658" s="16"/>
      <c r="M658" s="10"/>
      <c r="N658" s="18"/>
    </row>
    <row r="659" spans="1:14">
      <c r="A659" s="12"/>
      <c r="B659" s="112"/>
      <c r="D659" s="17"/>
      <c r="E659" s="10"/>
      <c r="F659" s="16"/>
      <c r="G659" s="16"/>
      <c r="H659" s="16"/>
      <c r="I659" s="30"/>
      <c r="J659" s="16"/>
      <c r="K659" s="30"/>
      <c r="L659" s="16"/>
      <c r="M659" s="10"/>
      <c r="N659" s="18"/>
    </row>
    <row r="660" spans="1:14">
      <c r="A660" s="12"/>
      <c r="B660" s="112"/>
      <c r="D660" s="17"/>
      <c r="E660" s="10"/>
      <c r="F660" s="16"/>
      <c r="G660" s="16"/>
      <c r="H660" s="16"/>
      <c r="I660" s="30"/>
      <c r="J660" s="16"/>
      <c r="K660" s="30"/>
      <c r="L660" s="16"/>
      <c r="M660" s="10"/>
      <c r="N660" s="18"/>
    </row>
    <row r="661" spans="1:14">
      <c r="A661" s="12"/>
      <c r="B661" s="112"/>
      <c r="D661" s="17"/>
      <c r="E661" s="10"/>
      <c r="F661" s="16"/>
      <c r="G661" s="16"/>
      <c r="H661" s="16"/>
      <c r="I661" s="30"/>
      <c r="J661" s="16"/>
      <c r="K661" s="30"/>
      <c r="L661" s="16"/>
      <c r="M661" s="10"/>
      <c r="N661" s="18"/>
    </row>
    <row r="662" spans="1:14">
      <c r="A662" s="12"/>
      <c r="B662" s="112"/>
      <c r="D662" s="17"/>
      <c r="E662" s="10"/>
      <c r="F662" s="16"/>
      <c r="G662" s="16"/>
      <c r="H662" s="16"/>
      <c r="I662" s="30"/>
      <c r="J662" s="16"/>
      <c r="K662" s="30"/>
      <c r="L662" s="16"/>
      <c r="M662" s="10"/>
      <c r="N662" s="18"/>
    </row>
    <row r="663" spans="1:14">
      <c r="A663" s="12"/>
      <c r="B663" s="112"/>
      <c r="D663" s="17"/>
      <c r="E663" s="10"/>
      <c r="F663" s="16"/>
      <c r="G663" s="16"/>
      <c r="H663" s="16"/>
      <c r="I663" s="30"/>
      <c r="J663" s="16"/>
      <c r="K663" s="30"/>
      <c r="L663" s="16"/>
      <c r="M663" s="10"/>
      <c r="N663" s="18"/>
    </row>
    <row r="664" spans="1:14">
      <c r="A664" s="12"/>
      <c r="B664" s="112"/>
      <c r="D664" s="17"/>
      <c r="E664" s="10"/>
      <c r="F664" s="16"/>
      <c r="G664" s="16"/>
      <c r="H664" s="16"/>
      <c r="I664" s="30"/>
      <c r="J664" s="16"/>
      <c r="K664" s="30"/>
      <c r="L664" s="16"/>
      <c r="M664" s="10"/>
      <c r="N664" s="18"/>
    </row>
    <row r="665" spans="1:14">
      <c r="A665" s="12"/>
      <c r="B665" s="112"/>
      <c r="D665" s="17"/>
      <c r="E665" s="10"/>
      <c r="F665" s="16"/>
      <c r="G665" s="16"/>
      <c r="H665" s="16"/>
      <c r="I665" s="30"/>
      <c r="J665" s="16"/>
      <c r="K665" s="30"/>
      <c r="L665" s="16"/>
      <c r="M665" s="10"/>
      <c r="N665" s="18"/>
    </row>
    <row r="666" spans="1:14">
      <c r="A666" s="12"/>
      <c r="B666" s="112"/>
      <c r="D666" s="17"/>
      <c r="E666" s="10"/>
      <c r="F666" s="16"/>
      <c r="G666" s="16"/>
      <c r="H666" s="16"/>
      <c r="I666" s="30"/>
      <c r="J666" s="16"/>
      <c r="K666" s="30"/>
      <c r="L666" s="16"/>
      <c r="M666" s="10"/>
      <c r="N666" s="18"/>
    </row>
    <row r="667" spans="1:14">
      <c r="A667" s="12"/>
      <c r="B667" s="112"/>
      <c r="D667" s="17"/>
      <c r="E667" s="10"/>
      <c r="F667" s="16"/>
      <c r="G667" s="16"/>
      <c r="H667" s="16"/>
      <c r="I667" s="30"/>
      <c r="J667" s="16"/>
      <c r="K667" s="30"/>
      <c r="L667" s="16"/>
      <c r="M667" s="10"/>
      <c r="N667" s="18"/>
    </row>
    <row r="668" spans="1:14">
      <c r="A668" s="12"/>
      <c r="B668" s="112"/>
      <c r="D668" s="17"/>
      <c r="E668" s="10"/>
      <c r="F668" s="16"/>
      <c r="G668" s="16"/>
      <c r="H668" s="16"/>
      <c r="I668" s="30"/>
      <c r="J668" s="16"/>
      <c r="K668" s="30"/>
      <c r="L668" s="16"/>
      <c r="M668" s="10"/>
      <c r="N668" s="18"/>
    </row>
    <row r="669" spans="1:14">
      <c r="A669" s="12"/>
      <c r="B669" s="112"/>
      <c r="D669" s="17"/>
      <c r="E669" s="10"/>
      <c r="F669" s="16"/>
      <c r="G669" s="16"/>
      <c r="H669" s="16"/>
      <c r="I669" s="30"/>
      <c r="J669" s="16"/>
      <c r="K669" s="30"/>
      <c r="L669" s="16"/>
      <c r="M669" s="10"/>
      <c r="N669" s="18"/>
    </row>
    <row r="670" spans="1:14">
      <c r="A670" s="12"/>
      <c r="B670" s="112"/>
      <c r="D670" s="17"/>
      <c r="E670" s="10"/>
      <c r="F670" s="16"/>
      <c r="G670" s="16"/>
      <c r="H670" s="16"/>
      <c r="I670" s="30"/>
      <c r="J670" s="16"/>
      <c r="K670" s="30"/>
      <c r="L670" s="16"/>
      <c r="M670" s="10"/>
      <c r="N670" s="18"/>
    </row>
    <row r="671" spans="1:14">
      <c r="A671" s="12"/>
      <c r="B671" s="112"/>
      <c r="D671" s="17"/>
      <c r="E671" s="10"/>
      <c r="F671" s="16"/>
      <c r="G671" s="16"/>
      <c r="H671" s="16"/>
      <c r="I671" s="30"/>
      <c r="J671" s="16"/>
      <c r="K671" s="30"/>
      <c r="L671" s="16"/>
      <c r="M671" s="10"/>
      <c r="N671" s="18"/>
    </row>
    <row r="672" spans="1:14">
      <c r="A672" s="12"/>
      <c r="B672" s="112"/>
      <c r="D672" s="17"/>
      <c r="E672" s="10"/>
      <c r="F672" s="16"/>
      <c r="G672" s="16"/>
      <c r="H672" s="16"/>
      <c r="I672" s="30"/>
      <c r="J672" s="16"/>
      <c r="K672" s="30"/>
      <c r="L672" s="16"/>
      <c r="M672" s="10"/>
      <c r="N672" s="18"/>
    </row>
    <row r="673" spans="1:14">
      <c r="A673" s="12"/>
      <c r="B673" s="112"/>
      <c r="D673" s="17"/>
      <c r="E673" s="10"/>
      <c r="F673" s="16"/>
      <c r="G673" s="16"/>
      <c r="H673" s="16"/>
      <c r="I673" s="30"/>
      <c r="J673" s="16"/>
      <c r="K673" s="30"/>
      <c r="L673" s="16"/>
      <c r="M673" s="10"/>
      <c r="N673" s="18"/>
    </row>
    <row r="674" spans="1:14">
      <c r="A674" s="12"/>
      <c r="B674" s="112"/>
      <c r="D674" s="17"/>
      <c r="E674" s="10"/>
      <c r="F674" s="16"/>
      <c r="G674" s="16"/>
      <c r="H674" s="16"/>
      <c r="I674" s="30"/>
      <c r="J674" s="16"/>
      <c r="K674" s="30"/>
      <c r="L674" s="16"/>
      <c r="M674" s="10"/>
      <c r="N674" s="18"/>
    </row>
    <row r="675" spans="1:14">
      <c r="A675" s="12"/>
      <c r="B675" s="112"/>
      <c r="D675" s="17"/>
      <c r="E675" s="10"/>
      <c r="F675" s="16"/>
      <c r="G675" s="16"/>
      <c r="H675" s="16"/>
      <c r="I675" s="30"/>
      <c r="J675" s="16"/>
      <c r="K675" s="30"/>
      <c r="L675" s="16"/>
      <c r="M675" s="10"/>
      <c r="N675" s="18"/>
    </row>
    <row r="676" spans="1:14">
      <c r="A676" s="12"/>
      <c r="B676" s="112"/>
      <c r="D676" s="17"/>
      <c r="E676" s="10"/>
      <c r="F676" s="16"/>
      <c r="G676" s="16"/>
      <c r="H676" s="16"/>
      <c r="I676" s="30"/>
      <c r="J676" s="16"/>
      <c r="K676" s="30"/>
      <c r="L676" s="16"/>
      <c r="M676" s="10"/>
      <c r="N676" s="18"/>
    </row>
    <row r="677" spans="1:14">
      <c r="A677" s="12"/>
      <c r="B677" s="112"/>
      <c r="D677" s="17"/>
      <c r="E677" s="10"/>
      <c r="F677" s="16"/>
      <c r="G677" s="16"/>
      <c r="H677" s="16"/>
      <c r="I677" s="30"/>
      <c r="J677" s="16"/>
      <c r="K677" s="30"/>
      <c r="L677" s="16"/>
      <c r="M677" s="10"/>
      <c r="N677" s="18"/>
    </row>
    <row r="678" spans="1:14">
      <c r="A678" s="12"/>
      <c r="B678" s="112"/>
      <c r="D678" s="17"/>
      <c r="E678" s="10"/>
      <c r="F678" s="16"/>
      <c r="G678" s="16"/>
      <c r="H678" s="16"/>
      <c r="I678" s="30"/>
      <c r="J678" s="16"/>
      <c r="K678" s="30"/>
      <c r="L678" s="16"/>
      <c r="M678" s="10"/>
      <c r="N678" s="18"/>
    </row>
    <row r="679" spans="1:14">
      <c r="A679" s="12"/>
      <c r="B679" s="112"/>
      <c r="D679" s="17"/>
      <c r="E679" s="10"/>
      <c r="F679" s="16"/>
      <c r="G679" s="16"/>
      <c r="H679" s="16"/>
      <c r="I679" s="30"/>
      <c r="J679" s="16"/>
      <c r="K679" s="30"/>
      <c r="L679" s="16"/>
      <c r="M679" s="10"/>
      <c r="N679" s="18"/>
    </row>
    <row r="680" spans="1:14">
      <c r="A680" s="12"/>
      <c r="B680" s="112"/>
      <c r="D680" s="17"/>
      <c r="E680" s="10"/>
      <c r="F680" s="16"/>
      <c r="G680" s="16"/>
      <c r="H680" s="16"/>
      <c r="I680" s="30"/>
      <c r="J680" s="16"/>
      <c r="K680" s="30"/>
      <c r="L680" s="16"/>
      <c r="M680" s="10"/>
      <c r="N680" s="18"/>
    </row>
    <row r="681" spans="1:14">
      <c r="A681" s="12"/>
      <c r="B681" s="112"/>
      <c r="D681" s="17"/>
      <c r="E681" s="10"/>
      <c r="F681" s="16"/>
      <c r="G681" s="16"/>
      <c r="H681" s="16"/>
      <c r="I681" s="30"/>
      <c r="J681" s="16"/>
      <c r="K681" s="30"/>
      <c r="L681" s="16"/>
      <c r="M681" s="10"/>
      <c r="N681" s="18"/>
    </row>
    <row r="682" spans="1:14">
      <c r="A682" s="12"/>
      <c r="B682" s="112"/>
      <c r="D682" s="17"/>
      <c r="E682" s="10"/>
      <c r="F682" s="16"/>
      <c r="G682" s="16"/>
      <c r="H682" s="16"/>
      <c r="I682" s="30"/>
      <c r="J682" s="16"/>
      <c r="K682" s="30"/>
      <c r="L682" s="16"/>
      <c r="M682" s="10"/>
      <c r="N682" s="18"/>
    </row>
    <row r="683" spans="1:14">
      <c r="A683" s="12"/>
      <c r="B683" s="112"/>
      <c r="D683" s="17"/>
      <c r="E683" s="10"/>
      <c r="F683" s="16"/>
      <c r="G683" s="16"/>
      <c r="H683" s="16"/>
      <c r="I683" s="30"/>
      <c r="J683" s="16"/>
      <c r="K683" s="30"/>
      <c r="L683" s="16"/>
      <c r="M683" s="10"/>
      <c r="N683" s="18"/>
    </row>
    <row r="684" spans="1:14">
      <c r="A684" s="12"/>
      <c r="B684" s="112"/>
      <c r="D684" s="17"/>
      <c r="E684" s="10"/>
      <c r="F684" s="16"/>
      <c r="G684" s="16"/>
      <c r="H684" s="16"/>
      <c r="I684" s="30"/>
      <c r="J684" s="16"/>
      <c r="K684" s="30"/>
      <c r="L684" s="16"/>
      <c r="M684" s="10"/>
      <c r="N684" s="18"/>
    </row>
    <row r="685" spans="1:14">
      <c r="A685" s="12"/>
      <c r="B685" s="112"/>
      <c r="D685" s="17"/>
      <c r="E685" s="10"/>
      <c r="F685" s="16"/>
      <c r="G685" s="16"/>
      <c r="H685" s="16"/>
      <c r="I685" s="30"/>
      <c r="J685" s="16"/>
      <c r="K685" s="30"/>
      <c r="L685" s="16"/>
      <c r="M685" s="10"/>
      <c r="N685" s="18"/>
    </row>
    <row r="686" spans="1:14">
      <c r="A686" s="12"/>
      <c r="B686" s="112"/>
      <c r="D686" s="17"/>
      <c r="E686" s="10"/>
      <c r="F686" s="16"/>
      <c r="G686" s="16"/>
      <c r="H686" s="16"/>
      <c r="I686" s="30"/>
      <c r="J686" s="16"/>
      <c r="K686" s="30"/>
      <c r="L686" s="16"/>
      <c r="M686" s="10"/>
      <c r="N686" s="18"/>
    </row>
    <row r="687" spans="1:14">
      <c r="A687" s="12"/>
      <c r="B687" s="112"/>
      <c r="D687" s="17"/>
      <c r="E687" s="10"/>
      <c r="F687" s="16"/>
      <c r="G687" s="16"/>
      <c r="H687" s="16"/>
      <c r="I687" s="30"/>
      <c r="J687" s="16"/>
      <c r="K687" s="30"/>
      <c r="L687" s="16"/>
      <c r="M687" s="10"/>
      <c r="N687" s="18"/>
    </row>
    <row r="688" spans="1:14">
      <c r="A688" s="12"/>
      <c r="B688" s="112"/>
      <c r="D688" s="17"/>
      <c r="E688" s="10"/>
      <c r="F688" s="16"/>
      <c r="G688" s="16"/>
      <c r="H688" s="16"/>
      <c r="I688" s="30"/>
      <c r="J688" s="16"/>
      <c r="K688" s="30"/>
      <c r="L688" s="16"/>
      <c r="M688" s="10"/>
      <c r="N688" s="18"/>
    </row>
    <row r="689" spans="1:14">
      <c r="A689" s="12"/>
      <c r="B689" s="112"/>
      <c r="D689" s="17"/>
      <c r="E689" s="10"/>
      <c r="F689" s="16"/>
      <c r="G689" s="16"/>
      <c r="H689" s="16"/>
      <c r="I689" s="30"/>
      <c r="J689" s="16"/>
      <c r="K689" s="30"/>
      <c r="L689" s="16"/>
      <c r="M689" s="10"/>
      <c r="N689" s="18"/>
    </row>
    <row r="690" spans="1:14">
      <c r="A690" s="12"/>
      <c r="B690" s="112"/>
      <c r="D690" s="17"/>
      <c r="E690" s="10"/>
      <c r="F690" s="16"/>
      <c r="G690" s="16"/>
      <c r="H690" s="16"/>
      <c r="I690" s="30"/>
      <c r="J690" s="16"/>
      <c r="K690" s="30"/>
      <c r="L690" s="16"/>
      <c r="M690" s="10"/>
      <c r="N690" s="18"/>
    </row>
    <row r="691" spans="1:14">
      <c r="A691" s="12"/>
      <c r="B691" s="112"/>
      <c r="D691" s="17"/>
      <c r="E691" s="10"/>
      <c r="F691" s="16"/>
      <c r="G691" s="16"/>
      <c r="H691" s="16"/>
      <c r="I691" s="30"/>
      <c r="J691" s="16"/>
      <c r="K691" s="30"/>
      <c r="L691" s="16"/>
      <c r="M691" s="10"/>
      <c r="N691" s="18"/>
    </row>
    <row r="692" spans="1:14">
      <c r="A692" s="12"/>
      <c r="B692" s="112"/>
      <c r="D692" s="17"/>
      <c r="E692" s="10"/>
      <c r="F692" s="16"/>
      <c r="G692" s="16"/>
      <c r="H692" s="16"/>
      <c r="I692" s="30"/>
      <c r="J692" s="16"/>
      <c r="K692" s="30"/>
      <c r="L692" s="16"/>
      <c r="M692" s="10"/>
      <c r="N692" s="18"/>
    </row>
    <row r="693" spans="1:14">
      <c r="A693" s="12"/>
      <c r="B693" s="112"/>
      <c r="D693" s="17"/>
      <c r="E693" s="10"/>
      <c r="F693" s="16"/>
      <c r="G693" s="16"/>
      <c r="H693" s="16"/>
      <c r="I693" s="30"/>
      <c r="J693" s="16"/>
      <c r="K693" s="30"/>
      <c r="L693" s="16"/>
      <c r="M693" s="10"/>
      <c r="N693" s="18"/>
    </row>
    <row r="694" spans="1:14">
      <c r="A694" s="12"/>
      <c r="B694" s="112"/>
      <c r="D694" s="17"/>
      <c r="E694" s="10"/>
      <c r="F694" s="16"/>
      <c r="G694" s="16"/>
      <c r="H694" s="16"/>
      <c r="I694" s="30"/>
      <c r="J694" s="16"/>
      <c r="K694" s="30"/>
      <c r="L694" s="16"/>
      <c r="M694" s="10"/>
      <c r="N694" s="18"/>
    </row>
    <row r="695" spans="1:14">
      <c r="A695" s="12"/>
      <c r="B695" s="112"/>
      <c r="D695" s="17"/>
      <c r="E695" s="10"/>
      <c r="F695" s="16"/>
      <c r="G695" s="16"/>
      <c r="H695" s="16"/>
      <c r="I695" s="30"/>
      <c r="J695" s="16"/>
      <c r="K695" s="30"/>
      <c r="L695" s="16"/>
      <c r="M695" s="10"/>
      <c r="N695" s="18"/>
    </row>
    <row r="696" spans="1:14">
      <c r="A696" s="12"/>
      <c r="B696" s="112"/>
      <c r="D696" s="17"/>
      <c r="E696" s="10"/>
      <c r="F696" s="16"/>
      <c r="G696" s="16"/>
      <c r="H696" s="16"/>
      <c r="I696" s="30"/>
      <c r="J696" s="16"/>
      <c r="K696" s="30"/>
      <c r="L696" s="16"/>
      <c r="M696" s="10"/>
      <c r="N696" s="18"/>
    </row>
    <row r="697" spans="1:14">
      <c r="A697" s="12"/>
      <c r="B697" s="112"/>
      <c r="D697" s="17"/>
      <c r="E697" s="10"/>
      <c r="F697" s="16"/>
      <c r="G697" s="16"/>
      <c r="H697" s="16"/>
      <c r="I697" s="30"/>
      <c r="J697" s="16"/>
      <c r="K697" s="30"/>
      <c r="L697" s="16"/>
      <c r="M697" s="10"/>
      <c r="N697" s="18"/>
    </row>
    <row r="698" spans="1:14">
      <c r="A698" s="12"/>
      <c r="B698" s="112"/>
      <c r="D698" s="17"/>
      <c r="E698" s="10"/>
      <c r="F698" s="16"/>
      <c r="G698" s="16"/>
      <c r="H698" s="16"/>
      <c r="I698" s="30"/>
      <c r="J698" s="16"/>
      <c r="K698" s="30"/>
      <c r="L698" s="16"/>
      <c r="M698" s="10"/>
      <c r="N698" s="18"/>
    </row>
    <row r="699" spans="1:14">
      <c r="A699" s="12"/>
      <c r="B699" s="112"/>
      <c r="D699" s="17"/>
      <c r="E699" s="10"/>
      <c r="F699" s="16"/>
      <c r="G699" s="16"/>
      <c r="H699" s="16"/>
      <c r="I699" s="30"/>
      <c r="J699" s="16"/>
      <c r="K699" s="30"/>
      <c r="L699" s="16"/>
      <c r="M699" s="10"/>
      <c r="N699" s="18"/>
    </row>
    <row r="700" spans="1:14">
      <c r="A700" s="12"/>
      <c r="B700" s="112"/>
      <c r="D700" s="17"/>
      <c r="E700" s="10"/>
      <c r="F700" s="16"/>
      <c r="G700" s="16"/>
      <c r="H700" s="16"/>
      <c r="I700" s="30"/>
      <c r="J700" s="16"/>
      <c r="K700" s="30"/>
      <c r="L700" s="16"/>
      <c r="M700" s="10"/>
      <c r="N700" s="18"/>
    </row>
    <row r="701" spans="1:14">
      <c r="A701" s="12"/>
      <c r="B701" s="112"/>
      <c r="D701" s="17"/>
      <c r="E701" s="10"/>
      <c r="F701" s="16"/>
      <c r="G701" s="16"/>
      <c r="H701" s="16"/>
      <c r="I701" s="30"/>
      <c r="J701" s="16"/>
      <c r="K701" s="30"/>
      <c r="L701" s="16"/>
      <c r="M701" s="10"/>
      <c r="N701" s="18"/>
    </row>
    <row r="702" spans="1:14">
      <c r="A702" s="12"/>
      <c r="B702" s="112"/>
      <c r="D702" s="17"/>
      <c r="E702" s="10"/>
      <c r="F702" s="16"/>
      <c r="G702" s="16"/>
      <c r="H702" s="16"/>
      <c r="I702" s="30"/>
      <c r="J702" s="16"/>
      <c r="K702" s="30"/>
      <c r="L702" s="16"/>
      <c r="M702" s="10"/>
      <c r="N702" s="18"/>
    </row>
    <row r="703" spans="1:14">
      <c r="A703" s="12"/>
      <c r="B703" s="112"/>
      <c r="D703" s="17"/>
      <c r="E703" s="10"/>
      <c r="F703" s="16"/>
      <c r="G703" s="16"/>
      <c r="H703" s="16"/>
      <c r="I703" s="30"/>
      <c r="J703" s="16"/>
      <c r="K703" s="30"/>
      <c r="L703" s="16"/>
      <c r="M703" s="10"/>
      <c r="N703" s="18"/>
    </row>
    <row r="704" spans="1:14">
      <c r="A704" s="12"/>
      <c r="B704" s="112"/>
      <c r="D704" s="17"/>
      <c r="E704" s="10"/>
      <c r="F704" s="16"/>
      <c r="G704" s="16"/>
      <c r="H704" s="16"/>
      <c r="I704" s="30"/>
      <c r="J704" s="16"/>
      <c r="K704" s="30"/>
      <c r="L704" s="16"/>
      <c r="M704" s="10"/>
      <c r="N704" s="18"/>
    </row>
    <row r="705" spans="1:14">
      <c r="A705" s="12"/>
      <c r="B705" s="112"/>
      <c r="D705" s="17"/>
      <c r="E705" s="10"/>
      <c r="F705" s="16"/>
      <c r="G705" s="16"/>
      <c r="H705" s="16"/>
      <c r="I705" s="30"/>
      <c r="J705" s="16"/>
      <c r="K705" s="30"/>
      <c r="L705" s="16"/>
      <c r="M705" s="10"/>
      <c r="N705" s="18"/>
    </row>
    <row r="706" spans="1:14">
      <c r="A706" s="12"/>
      <c r="B706" s="112"/>
      <c r="D706" s="17"/>
      <c r="E706" s="10"/>
      <c r="F706" s="16"/>
      <c r="G706" s="16"/>
      <c r="H706" s="16"/>
      <c r="I706" s="30"/>
      <c r="J706" s="16"/>
      <c r="K706" s="30"/>
      <c r="L706" s="16"/>
      <c r="M706" s="10"/>
      <c r="N706" s="18"/>
    </row>
    <row r="707" spans="1:14">
      <c r="A707" s="12"/>
      <c r="B707" s="112"/>
      <c r="D707" s="17"/>
      <c r="E707" s="10"/>
      <c r="F707" s="16"/>
      <c r="G707" s="16"/>
      <c r="H707" s="16"/>
      <c r="I707" s="30"/>
      <c r="J707" s="16"/>
      <c r="K707" s="30"/>
      <c r="L707" s="16"/>
      <c r="M707" s="10"/>
      <c r="N707" s="18"/>
    </row>
    <row r="708" spans="1:14">
      <c r="A708" s="12"/>
      <c r="B708" s="112"/>
      <c r="D708" s="17"/>
      <c r="E708" s="10"/>
      <c r="F708" s="16"/>
      <c r="G708" s="16"/>
      <c r="H708" s="16"/>
      <c r="I708" s="30"/>
      <c r="J708" s="16"/>
      <c r="K708" s="30"/>
      <c r="L708" s="16"/>
      <c r="M708" s="10"/>
      <c r="N708" s="18"/>
    </row>
    <row r="709" spans="1:14">
      <c r="A709" s="12"/>
      <c r="B709" s="112"/>
      <c r="D709" s="17"/>
      <c r="E709" s="10"/>
      <c r="F709" s="16"/>
      <c r="G709" s="16"/>
      <c r="H709" s="16"/>
      <c r="I709" s="30"/>
      <c r="J709" s="16"/>
      <c r="K709" s="30"/>
      <c r="L709" s="16"/>
      <c r="M709" s="10"/>
      <c r="N709" s="18"/>
    </row>
    <row r="710" spans="1:14">
      <c r="A710" s="12"/>
      <c r="B710" s="112"/>
      <c r="D710" s="17"/>
      <c r="E710" s="10"/>
      <c r="F710" s="16"/>
      <c r="G710" s="16"/>
      <c r="H710" s="16"/>
      <c r="I710" s="30"/>
      <c r="J710" s="16"/>
      <c r="K710" s="30"/>
      <c r="L710" s="16"/>
      <c r="M710" s="10"/>
      <c r="N710" s="18"/>
    </row>
    <row r="711" spans="1:14">
      <c r="A711" s="12"/>
      <c r="B711" s="112"/>
      <c r="D711" s="17"/>
      <c r="E711" s="10"/>
      <c r="F711" s="16"/>
      <c r="G711" s="16"/>
      <c r="H711" s="16"/>
      <c r="I711" s="30"/>
      <c r="J711" s="16"/>
      <c r="K711" s="30"/>
      <c r="L711" s="16"/>
      <c r="M711" s="10"/>
      <c r="N711" s="18"/>
    </row>
    <row r="712" spans="1:14">
      <c r="A712" s="12"/>
      <c r="B712" s="112"/>
      <c r="D712" s="17"/>
      <c r="E712" s="10"/>
      <c r="F712" s="16"/>
      <c r="G712" s="16"/>
      <c r="H712" s="16"/>
      <c r="I712" s="30"/>
      <c r="J712" s="16"/>
      <c r="K712" s="30"/>
      <c r="L712" s="16"/>
      <c r="M712" s="10"/>
      <c r="N712" s="18"/>
    </row>
    <row r="713" spans="1:14">
      <c r="A713" s="12"/>
      <c r="B713" s="112"/>
      <c r="D713" s="17"/>
      <c r="E713" s="10"/>
      <c r="F713" s="16"/>
      <c r="G713" s="16"/>
      <c r="H713" s="16"/>
      <c r="I713" s="30"/>
      <c r="J713" s="16"/>
      <c r="K713" s="30"/>
      <c r="L713" s="16"/>
      <c r="M713" s="10"/>
      <c r="N713" s="18"/>
    </row>
    <row r="714" spans="1:14">
      <c r="A714" s="12"/>
      <c r="B714" s="112"/>
      <c r="D714" s="17"/>
      <c r="E714" s="10"/>
      <c r="F714" s="16"/>
      <c r="G714" s="16"/>
      <c r="H714" s="16"/>
      <c r="I714" s="30"/>
      <c r="J714" s="16"/>
      <c r="K714" s="30"/>
      <c r="L714" s="16"/>
      <c r="M714" s="10"/>
      <c r="N714" s="18"/>
    </row>
    <row r="715" spans="1:14">
      <c r="A715" s="12"/>
      <c r="B715" s="112"/>
      <c r="D715" s="17"/>
      <c r="E715" s="10"/>
      <c r="F715" s="16"/>
      <c r="G715" s="16"/>
      <c r="H715" s="16"/>
      <c r="I715" s="30"/>
      <c r="J715" s="16"/>
      <c r="K715" s="30"/>
      <c r="L715" s="16"/>
      <c r="M715" s="10"/>
      <c r="N715" s="18"/>
    </row>
    <row r="716" spans="1:14">
      <c r="A716" s="12"/>
      <c r="B716" s="112"/>
      <c r="D716" s="17"/>
      <c r="E716" s="10"/>
      <c r="F716" s="16"/>
      <c r="G716" s="16"/>
      <c r="H716" s="16"/>
      <c r="I716" s="30"/>
      <c r="J716" s="16"/>
      <c r="K716" s="30"/>
      <c r="L716" s="16"/>
      <c r="M716" s="10"/>
      <c r="N716" s="18"/>
    </row>
    <row r="717" spans="1:14">
      <c r="A717" s="12"/>
      <c r="B717" s="112"/>
      <c r="D717" s="17"/>
      <c r="E717" s="10"/>
      <c r="F717" s="16"/>
      <c r="G717" s="16"/>
      <c r="H717" s="16"/>
      <c r="I717" s="30"/>
      <c r="J717" s="16"/>
      <c r="K717" s="30"/>
      <c r="L717" s="16"/>
      <c r="M717" s="10"/>
      <c r="N717" s="18"/>
    </row>
    <row r="718" spans="1:14">
      <c r="A718" s="12"/>
      <c r="B718" s="112"/>
      <c r="D718" s="17"/>
      <c r="E718" s="10"/>
      <c r="F718" s="16"/>
      <c r="G718" s="16"/>
      <c r="H718" s="16"/>
      <c r="I718" s="30"/>
      <c r="J718" s="16"/>
      <c r="K718" s="30"/>
      <c r="L718" s="16"/>
      <c r="M718" s="10"/>
      <c r="N718" s="18"/>
    </row>
    <row r="719" spans="1:14">
      <c r="A719" s="12"/>
      <c r="B719" s="112"/>
      <c r="D719" s="17"/>
      <c r="E719" s="10"/>
      <c r="F719" s="16"/>
      <c r="G719" s="16"/>
      <c r="H719" s="16"/>
      <c r="I719" s="30"/>
      <c r="J719" s="16"/>
      <c r="K719" s="30"/>
      <c r="L719" s="16"/>
      <c r="M719" s="10"/>
      <c r="N719" s="18"/>
    </row>
    <row r="720" spans="1:14">
      <c r="A720" s="12"/>
      <c r="B720" s="112"/>
      <c r="D720" s="17"/>
      <c r="E720" s="10"/>
      <c r="F720" s="16"/>
      <c r="G720" s="16"/>
      <c r="H720" s="16"/>
      <c r="I720" s="30"/>
      <c r="J720" s="16"/>
      <c r="K720" s="30"/>
      <c r="L720" s="16"/>
      <c r="M720" s="10"/>
      <c r="N720" s="18"/>
    </row>
    <row r="721" spans="1:14">
      <c r="A721" s="12"/>
      <c r="B721" s="112"/>
      <c r="D721" s="17"/>
      <c r="E721" s="10"/>
      <c r="F721" s="16"/>
      <c r="G721" s="16"/>
      <c r="H721" s="16"/>
      <c r="I721" s="30"/>
      <c r="J721" s="16"/>
      <c r="K721" s="30"/>
      <c r="L721" s="16"/>
      <c r="M721" s="10"/>
      <c r="N721" s="18"/>
    </row>
    <row r="722" spans="1:14">
      <c r="A722" s="12"/>
      <c r="B722" s="112"/>
      <c r="D722" s="17"/>
      <c r="E722" s="10"/>
      <c r="F722" s="16"/>
      <c r="G722" s="16"/>
      <c r="H722" s="16"/>
      <c r="I722" s="30"/>
      <c r="J722" s="16"/>
      <c r="K722" s="30"/>
      <c r="L722" s="16"/>
      <c r="M722" s="10"/>
      <c r="N722" s="18"/>
    </row>
    <row r="723" spans="1:14">
      <c r="A723" s="12"/>
      <c r="B723" s="112"/>
      <c r="D723" s="17"/>
      <c r="E723" s="10"/>
      <c r="F723" s="16"/>
      <c r="G723" s="16"/>
      <c r="H723" s="16"/>
      <c r="I723" s="30"/>
      <c r="J723" s="16"/>
      <c r="K723" s="30"/>
      <c r="L723" s="16"/>
      <c r="M723" s="10"/>
      <c r="N723" s="18"/>
    </row>
    <row r="724" spans="1:14">
      <c r="A724" s="12"/>
      <c r="B724" s="112"/>
      <c r="D724" s="17"/>
      <c r="E724" s="10"/>
      <c r="F724" s="16"/>
      <c r="G724" s="16"/>
      <c r="H724" s="16"/>
      <c r="I724" s="30"/>
      <c r="J724" s="16"/>
      <c r="K724" s="30"/>
      <c r="L724" s="16"/>
      <c r="M724" s="10"/>
      <c r="N724" s="18"/>
    </row>
    <row r="725" spans="1:14">
      <c r="A725" s="12"/>
      <c r="B725" s="112"/>
      <c r="D725" s="17"/>
      <c r="E725" s="10"/>
      <c r="F725" s="16"/>
      <c r="G725" s="16"/>
      <c r="H725" s="16"/>
      <c r="I725" s="30"/>
      <c r="J725" s="16"/>
      <c r="K725" s="30"/>
      <c r="L725" s="16"/>
      <c r="M725" s="10"/>
      <c r="N725" s="18"/>
    </row>
    <row r="726" spans="1:14">
      <c r="A726" s="12"/>
      <c r="B726" s="112"/>
      <c r="D726" s="17"/>
      <c r="E726" s="10"/>
      <c r="F726" s="16"/>
      <c r="G726" s="16"/>
      <c r="H726" s="16"/>
      <c r="I726" s="30"/>
      <c r="J726" s="16"/>
      <c r="K726" s="30"/>
      <c r="L726" s="16"/>
      <c r="M726" s="10"/>
      <c r="N726" s="18"/>
    </row>
    <row r="727" spans="1:14">
      <c r="A727" s="12"/>
      <c r="B727" s="112"/>
      <c r="D727" s="17"/>
      <c r="E727" s="10"/>
      <c r="F727" s="16"/>
      <c r="G727" s="16"/>
      <c r="H727" s="16"/>
      <c r="I727" s="30"/>
      <c r="J727" s="16"/>
      <c r="K727" s="30"/>
      <c r="L727" s="16"/>
      <c r="M727" s="10"/>
      <c r="N727" s="18"/>
    </row>
    <row r="728" spans="1:14">
      <c r="A728" s="12"/>
      <c r="B728" s="112"/>
      <c r="D728" s="17"/>
      <c r="E728" s="10"/>
      <c r="F728" s="16"/>
      <c r="G728" s="16"/>
      <c r="H728" s="16"/>
      <c r="I728" s="30"/>
      <c r="J728" s="16"/>
      <c r="K728" s="30"/>
      <c r="L728" s="16"/>
      <c r="M728" s="10"/>
      <c r="N728" s="18"/>
    </row>
    <row r="729" spans="1:14">
      <c r="A729" s="12"/>
      <c r="B729" s="112"/>
      <c r="D729" s="17"/>
      <c r="E729" s="10"/>
      <c r="F729" s="16"/>
      <c r="G729" s="16"/>
      <c r="H729" s="16"/>
      <c r="I729" s="30"/>
      <c r="J729" s="16"/>
      <c r="K729" s="30"/>
      <c r="L729" s="16"/>
      <c r="M729" s="10"/>
      <c r="N729" s="18"/>
    </row>
    <row r="730" spans="1:14">
      <c r="A730" s="12"/>
      <c r="B730" s="112"/>
      <c r="D730" s="17"/>
      <c r="E730" s="10"/>
      <c r="F730" s="16"/>
      <c r="G730" s="16"/>
      <c r="H730" s="16"/>
      <c r="I730" s="30"/>
      <c r="J730" s="16"/>
      <c r="K730" s="30"/>
      <c r="L730" s="16"/>
      <c r="M730" s="10"/>
      <c r="N730" s="18"/>
    </row>
    <row r="731" spans="1:14">
      <c r="A731" s="12"/>
      <c r="B731" s="112"/>
      <c r="D731" s="17"/>
      <c r="E731" s="10"/>
      <c r="F731" s="16"/>
      <c r="G731" s="16"/>
      <c r="H731" s="16"/>
      <c r="I731" s="30"/>
      <c r="J731" s="16"/>
      <c r="K731" s="30"/>
      <c r="L731" s="16"/>
      <c r="M731" s="10"/>
      <c r="N731" s="18"/>
    </row>
    <row r="732" spans="1:14">
      <c r="A732" s="12"/>
      <c r="B732" s="112"/>
      <c r="D732" s="17"/>
      <c r="E732" s="10"/>
      <c r="F732" s="16"/>
      <c r="G732" s="16"/>
      <c r="H732" s="16"/>
      <c r="I732" s="30"/>
      <c r="J732" s="16"/>
      <c r="K732" s="30"/>
      <c r="L732" s="16"/>
      <c r="M732" s="10"/>
      <c r="N732" s="18"/>
    </row>
    <row r="733" spans="1:14">
      <c r="A733" s="12"/>
      <c r="B733" s="112"/>
      <c r="D733" s="17"/>
      <c r="E733" s="10"/>
      <c r="F733" s="16"/>
      <c r="G733" s="16"/>
      <c r="H733" s="16"/>
      <c r="I733" s="30"/>
      <c r="J733" s="16"/>
      <c r="K733" s="30"/>
      <c r="L733" s="16"/>
      <c r="M733" s="10"/>
      <c r="N733" s="18"/>
    </row>
    <row r="734" spans="1:14">
      <c r="A734" s="12"/>
      <c r="B734" s="112"/>
      <c r="D734" s="17"/>
      <c r="E734" s="10"/>
      <c r="F734" s="16"/>
      <c r="G734" s="16"/>
      <c r="H734" s="16"/>
      <c r="I734" s="30"/>
      <c r="J734" s="16"/>
      <c r="K734" s="30"/>
      <c r="L734" s="16"/>
      <c r="M734" s="10"/>
      <c r="N734" s="18"/>
    </row>
    <row r="735" spans="1:14">
      <c r="A735" s="12"/>
      <c r="B735" s="112"/>
      <c r="D735" s="17"/>
      <c r="E735" s="10"/>
      <c r="F735" s="16"/>
      <c r="G735" s="16"/>
      <c r="H735" s="16"/>
      <c r="I735" s="30"/>
      <c r="J735" s="16"/>
      <c r="K735" s="30"/>
      <c r="L735" s="16"/>
      <c r="M735" s="10"/>
      <c r="N735" s="18"/>
    </row>
    <row r="736" spans="1:14">
      <c r="A736" s="12"/>
      <c r="B736" s="112"/>
      <c r="D736" s="17"/>
      <c r="E736" s="10"/>
      <c r="F736" s="16"/>
      <c r="G736" s="16"/>
      <c r="H736" s="16"/>
      <c r="I736" s="30"/>
      <c r="J736" s="16"/>
      <c r="K736" s="30"/>
      <c r="L736" s="16"/>
      <c r="M736" s="10"/>
      <c r="N736" s="18"/>
    </row>
    <row r="737" spans="1:14">
      <c r="A737" s="12"/>
      <c r="B737" s="112"/>
      <c r="D737" s="17"/>
      <c r="E737" s="10"/>
      <c r="F737" s="16"/>
      <c r="G737" s="16"/>
      <c r="H737" s="16"/>
      <c r="I737" s="30"/>
      <c r="J737" s="16"/>
      <c r="K737" s="30"/>
      <c r="L737" s="16"/>
      <c r="M737" s="10"/>
      <c r="N737" s="18"/>
    </row>
    <row r="738" spans="1:14">
      <c r="A738" s="12"/>
      <c r="B738" s="112"/>
      <c r="D738" s="17"/>
      <c r="E738" s="10"/>
      <c r="F738" s="16"/>
      <c r="G738" s="16"/>
      <c r="H738" s="16"/>
      <c r="I738" s="30"/>
      <c r="J738" s="16"/>
      <c r="K738" s="30"/>
      <c r="L738" s="16"/>
      <c r="M738" s="10"/>
      <c r="N738" s="18"/>
    </row>
    <row r="739" spans="1:14">
      <c r="A739" s="12"/>
      <c r="B739" s="112"/>
      <c r="D739" s="17"/>
      <c r="E739" s="10"/>
      <c r="F739" s="16"/>
      <c r="G739" s="16"/>
      <c r="H739" s="16"/>
      <c r="I739" s="30"/>
      <c r="J739" s="16"/>
      <c r="K739" s="30"/>
      <c r="L739" s="16"/>
      <c r="M739" s="10"/>
      <c r="N739" s="18"/>
    </row>
  </sheetData>
  <autoFilter ref="A9:M138"/>
  <mergeCells count="16">
    <mergeCell ref="E7:E8"/>
    <mergeCell ref="M7:M8"/>
    <mergeCell ref="F7:F8"/>
    <mergeCell ref="G7:H7"/>
    <mergeCell ref="I7:J7"/>
    <mergeCell ref="K7:L7"/>
    <mergeCell ref="A7:A8"/>
    <mergeCell ref="B7:B8"/>
    <mergeCell ref="C7:C8"/>
    <mergeCell ref="D7:D8"/>
    <mergeCell ref="A1:C1"/>
    <mergeCell ref="E1:L1"/>
    <mergeCell ref="A3:C3"/>
    <mergeCell ref="A5:C5"/>
    <mergeCell ref="E3:L3"/>
    <mergeCell ref="E5:L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152:M194 E151:L151 E148:L148 F149:L149 B149 I139 E142:L143 D139:G139 D141:M141 B139:B145 D143:D145 B151:D194 B148:D148 E140:L140 E144:M14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39" t="s">
        <v>72</v>
      </c>
    </row>
    <row r="2" spans="1:2" s="139" customFormat="1" ht="23.4" customHeight="1">
      <c r="A2" s="139" t="s">
        <v>55</v>
      </c>
      <c r="B2" s="141" t="s">
        <v>73</v>
      </c>
    </row>
    <row r="3" spans="1:2" s="139" customFormat="1" ht="22.2" customHeight="1">
      <c r="A3" s="139" t="s">
        <v>56</v>
      </c>
      <c r="B3" s="139" t="s">
        <v>59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W75" sqref="W75"/>
    </sheetView>
  </sheetViews>
  <sheetFormatPr defaultRowHeight="13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VVDU5HPDTQC2-89-219985</_dlc_DocId>
    <_dlc_DocIdUrl xmlns="a5444ea2-90b0-4ece-a612-f39e0dd9a22f">
      <Url>https://docflow.socar.ge/dms/requests/_layouts/15/DocIdRedir.aspx?ID=VVDU5HPDTQC2-89-219985</Url>
      <Description>VVDU5HPDTQC2-89-219985</Description>
    </_dlc_DocIdUrl>
  </documentManagement>
</p:properties>
</file>

<file path=customXml/itemProps1.xml><?xml version="1.0" encoding="utf-8"?>
<ds:datastoreItem xmlns:ds="http://schemas.openxmlformats.org/officeDocument/2006/customXml" ds:itemID="{2F9FAD8C-A20C-41E5-BD59-77E84962C1CE}"/>
</file>

<file path=customXml/itemProps2.xml><?xml version="1.0" encoding="utf-8"?>
<ds:datastoreItem xmlns:ds="http://schemas.openxmlformats.org/officeDocument/2006/customXml" ds:itemID="{8C4AD227-5085-4D85-AF5D-6C5487915582}"/>
</file>

<file path=customXml/itemProps3.xml><?xml version="1.0" encoding="utf-8"?>
<ds:datastoreItem xmlns:ds="http://schemas.openxmlformats.org/officeDocument/2006/customXml" ds:itemID="{D8438326-16FE-4C7E-8B9B-A0F72854AA8F}"/>
</file>

<file path=customXml/itemProps4.xml><?xml version="1.0" encoding="utf-8"?>
<ds:datastoreItem xmlns:ds="http://schemas.openxmlformats.org/officeDocument/2006/customXml" ds:itemID="{FD4F2794-BB31-4E22-A28C-BCDB97CB3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2024-05-08T09:40:26Z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b47a31eb-2794-4142-af80-daecec29db77</vt:lpwstr>
  </property>
</Properties>
</file>