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 defaultThemeVersion="124226"/>
  <xr:revisionPtr revIDLastSave="0" documentId="13_ncr:1_{53CB475A-948B-499D-937C-190DB98A8687}" xr6:coauthVersionLast="47" xr6:coauthVersionMax="47" xr10:uidLastSave="{00000000-0000-0000-0000-000000000000}"/>
  <bookViews>
    <workbookView xWindow="-110" yWindow="-110" windowWidth="19420" windowHeight="10420" tabRatio="760" xr2:uid="{00000000-000D-0000-FFFF-FFFF00000000}"/>
  </bookViews>
  <sheets>
    <sheet name="კრებსითი " sheetId="16" r:id="rId1"/>
    <sheet name="ვარკეთილი" sheetId="15" r:id="rId2"/>
    <sheet name="ვაზის უბანი" sheetId="17" r:id="rId3"/>
    <sheet name="ისანი" sheetId="18" r:id="rId4"/>
    <sheet name="ლაღიძე" sheetId="19" r:id="rId5"/>
    <sheet name="ცინცაძე" sheetId="20" r:id="rId6"/>
    <sheet name="გლდანი" sheetId="21" r:id="rId7"/>
    <sheet name="გურამიშვილი" sheetId="22" r:id="rId8"/>
    <sheet name="დიდუბე" sheetId="23" r:id="rId9"/>
    <sheet name="დიდი დიღომი" sheetId="24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5" l="1"/>
  <c r="G18" i="15"/>
  <c r="L18" i="15" s="1"/>
  <c r="G21" i="15"/>
  <c r="G22" i="15"/>
  <c r="G23" i="15"/>
  <c r="G24" i="15"/>
  <c r="G25" i="15"/>
  <c r="G26" i="15"/>
  <c r="G27" i="15"/>
  <c r="G28" i="15"/>
  <c r="G29" i="15"/>
  <c r="G30" i="15"/>
  <c r="G36" i="15"/>
  <c r="G37" i="15"/>
  <c r="G41" i="15"/>
  <c r="G42" i="15"/>
  <c r="G48" i="15"/>
  <c r="G51" i="15"/>
  <c r="G52" i="15"/>
  <c r="G53" i="15"/>
  <c r="G54" i="15"/>
  <c r="G55" i="15"/>
  <c r="G56" i="15"/>
  <c r="G62" i="15"/>
  <c r="G63" i="15"/>
  <c r="G67" i="15"/>
  <c r="G68" i="15"/>
  <c r="G73" i="15"/>
  <c r="G76" i="15"/>
  <c r="G77" i="15"/>
  <c r="G78" i="15"/>
  <c r="G79" i="15"/>
  <c r="G80" i="15"/>
  <c r="G81" i="15"/>
  <c r="L81" i="15" s="1"/>
  <c r="G82" i="15"/>
  <c r="G83" i="15"/>
  <c r="G84" i="15"/>
  <c r="G85" i="15"/>
  <c r="G86" i="15"/>
  <c r="G87" i="15"/>
  <c r="G88" i="15"/>
  <c r="G89" i="15"/>
  <c r="L89" i="15" s="1"/>
  <c r="G90" i="15"/>
  <c r="G91" i="15"/>
  <c r="G97" i="15"/>
  <c r="G98" i="15"/>
  <c r="G102" i="15"/>
  <c r="G103" i="15"/>
  <c r="G108" i="15"/>
  <c r="G111" i="15"/>
  <c r="G112" i="15"/>
  <c r="G113" i="15"/>
  <c r="G114" i="15"/>
  <c r="G115" i="15"/>
  <c r="K10" i="24"/>
  <c r="K11" i="24"/>
  <c r="K12" i="24"/>
  <c r="L12" i="24" s="1"/>
  <c r="K18" i="24"/>
  <c r="K20" i="24"/>
  <c r="K21" i="24"/>
  <c r="K22" i="24"/>
  <c r="K23" i="24"/>
  <c r="K24" i="24"/>
  <c r="K25" i="24"/>
  <c r="K26" i="24"/>
  <c r="L26" i="24" s="1"/>
  <c r="K28" i="24"/>
  <c r="K30" i="24"/>
  <c r="K31" i="24"/>
  <c r="K36" i="24"/>
  <c r="K37" i="24"/>
  <c r="K40" i="24"/>
  <c r="K41" i="24"/>
  <c r="K42" i="24"/>
  <c r="K43" i="24"/>
  <c r="K44" i="24"/>
  <c r="K45" i="24"/>
  <c r="K46" i="24"/>
  <c r="K47" i="24"/>
  <c r="K51" i="24"/>
  <c r="K52" i="24"/>
  <c r="K57" i="24"/>
  <c r="K58" i="24"/>
  <c r="K60" i="24"/>
  <c r="K61" i="24"/>
  <c r="K62" i="24"/>
  <c r="K63" i="24"/>
  <c r="K64" i="24"/>
  <c r="K65" i="24"/>
  <c r="K66" i="24"/>
  <c r="K67" i="24"/>
  <c r="K68" i="24"/>
  <c r="K69" i="24"/>
  <c r="K70" i="24"/>
  <c r="K71" i="24"/>
  <c r="K72" i="24"/>
  <c r="K76" i="24"/>
  <c r="K78" i="24"/>
  <c r="K79" i="24"/>
  <c r="K80" i="24"/>
  <c r="K81" i="24"/>
  <c r="K82" i="24"/>
  <c r="K83" i="24"/>
  <c r="K84" i="24"/>
  <c r="K87" i="24"/>
  <c r="K88" i="24"/>
  <c r="K89" i="24"/>
  <c r="K92" i="24"/>
  <c r="L92" i="24" s="1"/>
  <c r="K94" i="24"/>
  <c r="K97" i="24"/>
  <c r="I10" i="24"/>
  <c r="I11" i="24"/>
  <c r="I12" i="24"/>
  <c r="I18" i="24"/>
  <c r="I20" i="24"/>
  <c r="I21" i="24"/>
  <c r="I22" i="24"/>
  <c r="I23" i="24"/>
  <c r="I24" i="24"/>
  <c r="I25" i="24"/>
  <c r="I26" i="24"/>
  <c r="I28" i="24"/>
  <c r="I30" i="24"/>
  <c r="I31" i="24"/>
  <c r="I34" i="24"/>
  <c r="I36" i="24"/>
  <c r="I37" i="24"/>
  <c r="I40" i="24"/>
  <c r="I41" i="24"/>
  <c r="I42" i="24"/>
  <c r="I43" i="24"/>
  <c r="I44" i="24"/>
  <c r="I45" i="24"/>
  <c r="I46" i="24"/>
  <c r="I47" i="24"/>
  <c r="I51" i="24"/>
  <c r="I52" i="24"/>
  <c r="I57" i="24"/>
  <c r="I58" i="24"/>
  <c r="I60" i="24"/>
  <c r="I61" i="24"/>
  <c r="I62" i="24"/>
  <c r="I63" i="24"/>
  <c r="I64" i="24"/>
  <c r="I65" i="24"/>
  <c r="I66" i="24"/>
  <c r="I67" i="24"/>
  <c r="I68" i="24"/>
  <c r="I69" i="24"/>
  <c r="I70" i="24"/>
  <c r="I71" i="24"/>
  <c r="I72" i="24"/>
  <c r="I76" i="24"/>
  <c r="I78" i="24"/>
  <c r="I79" i="24"/>
  <c r="I80" i="24"/>
  <c r="I81" i="24"/>
  <c r="I82" i="24"/>
  <c r="I83" i="24"/>
  <c r="I84" i="24"/>
  <c r="I87" i="24"/>
  <c r="I88" i="24"/>
  <c r="I89" i="24"/>
  <c r="I92" i="24"/>
  <c r="I94" i="24"/>
  <c r="I97" i="24"/>
  <c r="G10" i="24"/>
  <c r="G11" i="24"/>
  <c r="G12" i="24"/>
  <c r="G18" i="24"/>
  <c r="G20" i="24"/>
  <c r="G21" i="24"/>
  <c r="G22" i="24"/>
  <c r="G23" i="24"/>
  <c r="G24" i="24"/>
  <c r="G25" i="24"/>
  <c r="G26" i="24"/>
  <c r="G28" i="24"/>
  <c r="L28" i="24" s="1"/>
  <c r="G30" i="24"/>
  <c r="G31" i="24"/>
  <c r="G34" i="24"/>
  <c r="G36" i="24"/>
  <c r="L36" i="24" s="1"/>
  <c r="G37" i="24"/>
  <c r="G40" i="24"/>
  <c r="G41" i="24"/>
  <c r="G42" i="24"/>
  <c r="G43" i="24"/>
  <c r="G44" i="24"/>
  <c r="G45" i="24"/>
  <c r="G46" i="24"/>
  <c r="G47" i="24"/>
  <c r="G51" i="24"/>
  <c r="G52" i="24"/>
  <c r="G57" i="24"/>
  <c r="G58" i="24"/>
  <c r="G60" i="24"/>
  <c r="G61" i="24"/>
  <c r="G62" i="24"/>
  <c r="G63" i="24"/>
  <c r="G64" i="24"/>
  <c r="G65" i="24"/>
  <c r="G66" i="24"/>
  <c r="G67" i="24"/>
  <c r="G68" i="24"/>
  <c r="G69" i="24"/>
  <c r="G70" i="24"/>
  <c r="G71" i="24"/>
  <c r="G72" i="24"/>
  <c r="G76" i="24"/>
  <c r="G78" i="24"/>
  <c r="G79" i="24"/>
  <c r="G80" i="24"/>
  <c r="G81" i="24"/>
  <c r="G82" i="24"/>
  <c r="G83" i="24"/>
  <c r="G84" i="24"/>
  <c r="G87" i="24"/>
  <c r="G88" i="24"/>
  <c r="G89" i="24"/>
  <c r="G92" i="24"/>
  <c r="G94" i="24"/>
  <c r="G97" i="24"/>
  <c r="E86" i="24"/>
  <c r="K86" i="24" s="1"/>
  <c r="E85" i="24"/>
  <c r="K85" i="24" s="1"/>
  <c r="E84" i="24"/>
  <c r="E96" i="24"/>
  <c r="K96" i="24" s="1"/>
  <c r="E95" i="24"/>
  <c r="K95" i="24" s="1"/>
  <c r="G93" i="24"/>
  <c r="E93" i="24"/>
  <c r="K93" i="24" s="1"/>
  <c r="E92" i="24"/>
  <c r="E91" i="24"/>
  <c r="K91" i="24" s="1"/>
  <c r="E90" i="24"/>
  <c r="E77" i="24"/>
  <c r="K77" i="24" s="1"/>
  <c r="E76" i="24"/>
  <c r="E75" i="24"/>
  <c r="K75" i="24" s="1"/>
  <c r="E74" i="24"/>
  <c r="K74" i="24" s="1"/>
  <c r="E73" i="24"/>
  <c r="K73" i="24" s="1"/>
  <c r="E59" i="24"/>
  <c r="E58" i="24"/>
  <c r="G56" i="24"/>
  <c r="E56" i="24"/>
  <c r="K56" i="24" s="1"/>
  <c r="G55" i="24"/>
  <c r="E55" i="24"/>
  <c r="K55" i="24" s="1"/>
  <c r="E54" i="24"/>
  <c r="K54" i="24" s="1"/>
  <c r="E53" i="24"/>
  <c r="K53" i="24" s="1"/>
  <c r="E50" i="24"/>
  <c r="E49" i="24"/>
  <c r="K49" i="24" s="1"/>
  <c r="E48" i="24"/>
  <c r="K48" i="24" s="1"/>
  <c r="E39" i="24"/>
  <c r="K39" i="24" s="1"/>
  <c r="E38" i="24"/>
  <c r="K38" i="24" s="1"/>
  <c r="E36" i="24"/>
  <c r="G35" i="24"/>
  <c r="E35" i="24"/>
  <c r="E34" i="24"/>
  <c r="K34" i="24" s="1"/>
  <c r="L34" i="24" s="1"/>
  <c r="E33" i="24"/>
  <c r="K33" i="24" s="1"/>
  <c r="E32" i="24"/>
  <c r="K32" i="24" s="1"/>
  <c r="E29" i="24"/>
  <c r="K29" i="24" s="1"/>
  <c r="E28" i="24"/>
  <c r="E27" i="24"/>
  <c r="K27" i="24" s="1"/>
  <c r="E20" i="24"/>
  <c r="E19" i="24"/>
  <c r="G17" i="24"/>
  <c r="E17" i="24"/>
  <c r="K17" i="24" s="1"/>
  <c r="G16" i="24"/>
  <c r="E16" i="24"/>
  <c r="K16" i="24" s="1"/>
  <c r="E15" i="24"/>
  <c r="K15" i="24" s="1"/>
  <c r="E14" i="24"/>
  <c r="K14" i="24" s="1"/>
  <c r="E13" i="24"/>
  <c r="K13" i="24" s="1"/>
  <c r="K9" i="24"/>
  <c r="I9" i="24"/>
  <c r="G9" i="24"/>
  <c r="K8" i="24"/>
  <c r="I8" i="24"/>
  <c r="G8" i="24"/>
  <c r="K7" i="24"/>
  <c r="I7" i="24"/>
  <c r="G7" i="24"/>
  <c r="K10" i="23"/>
  <c r="K12" i="23"/>
  <c r="K15" i="23"/>
  <c r="K17" i="23"/>
  <c r="K19" i="23"/>
  <c r="K20" i="23"/>
  <c r="K25" i="23"/>
  <c r="K26" i="23"/>
  <c r="L26" i="23" s="1"/>
  <c r="K29" i="23"/>
  <c r="K30" i="23"/>
  <c r="K31" i="23"/>
  <c r="K32" i="23"/>
  <c r="K33" i="23"/>
  <c r="K34" i="23"/>
  <c r="K38" i="23"/>
  <c r="K39" i="23"/>
  <c r="K45" i="23"/>
  <c r="K47" i="23"/>
  <c r="K48" i="23"/>
  <c r="K49" i="23"/>
  <c r="K50" i="23"/>
  <c r="K51" i="23"/>
  <c r="K52" i="23"/>
  <c r="K53" i="23"/>
  <c r="L53" i="23" s="1"/>
  <c r="K54" i="23"/>
  <c r="K55" i="23"/>
  <c r="K57" i="23"/>
  <c r="K59" i="23"/>
  <c r="K60" i="23"/>
  <c r="K63" i="23"/>
  <c r="K65" i="23"/>
  <c r="K68" i="23"/>
  <c r="L68" i="23" s="1"/>
  <c r="K69" i="23"/>
  <c r="K70" i="23"/>
  <c r="K71" i="23"/>
  <c r="K72" i="23"/>
  <c r="K73" i="23"/>
  <c r="K74" i="23"/>
  <c r="K75" i="23"/>
  <c r="K76" i="23"/>
  <c r="L76" i="23" s="1"/>
  <c r="K77" i="23"/>
  <c r="K78" i="23"/>
  <c r="K79" i="23"/>
  <c r="K81" i="23"/>
  <c r="K84" i="23"/>
  <c r="K85" i="23"/>
  <c r="K86" i="23"/>
  <c r="K87" i="23"/>
  <c r="K88" i="23"/>
  <c r="K89" i="23"/>
  <c r="K94" i="23"/>
  <c r="K97" i="23"/>
  <c r="I10" i="23"/>
  <c r="I12" i="23"/>
  <c r="I15" i="23"/>
  <c r="I17" i="23"/>
  <c r="I19" i="23"/>
  <c r="I20" i="23"/>
  <c r="I25" i="23"/>
  <c r="I26" i="23"/>
  <c r="I29" i="23"/>
  <c r="I30" i="23"/>
  <c r="I31" i="23"/>
  <c r="I32" i="23"/>
  <c r="I33" i="23"/>
  <c r="I34" i="23"/>
  <c r="I38" i="23"/>
  <c r="I39" i="23"/>
  <c r="I45" i="23"/>
  <c r="I47" i="23"/>
  <c r="I48" i="23"/>
  <c r="I49" i="23"/>
  <c r="I50" i="23"/>
  <c r="I51" i="23"/>
  <c r="I52" i="23"/>
  <c r="I53" i="23"/>
  <c r="I54" i="23"/>
  <c r="I55" i="23"/>
  <c r="I57" i="23"/>
  <c r="I59" i="23"/>
  <c r="I60" i="23"/>
  <c r="I63" i="23"/>
  <c r="I65" i="23"/>
  <c r="I68" i="23"/>
  <c r="I69" i="23"/>
  <c r="I70" i="23"/>
  <c r="I71" i="23"/>
  <c r="I72" i="23"/>
  <c r="I73" i="23"/>
  <c r="I74" i="23"/>
  <c r="I75" i="23"/>
  <c r="I76" i="23"/>
  <c r="I77" i="23"/>
  <c r="I78" i="23"/>
  <c r="I79" i="23"/>
  <c r="I81" i="23"/>
  <c r="I84" i="23"/>
  <c r="I85" i="23"/>
  <c r="I86" i="23"/>
  <c r="I87" i="23"/>
  <c r="I88" i="23"/>
  <c r="I89" i="23"/>
  <c r="I94" i="23"/>
  <c r="I97" i="23"/>
  <c r="G10" i="23"/>
  <c r="G12" i="23"/>
  <c r="G14" i="23"/>
  <c r="I14" i="23" s="1"/>
  <c r="G15" i="23"/>
  <c r="G17" i="23"/>
  <c r="G19" i="23"/>
  <c r="G20" i="23"/>
  <c r="G25" i="23"/>
  <c r="G26" i="23"/>
  <c r="G29" i="23"/>
  <c r="G30" i="23"/>
  <c r="G31" i="23"/>
  <c r="G32" i="23"/>
  <c r="G33" i="23"/>
  <c r="G34" i="23"/>
  <c r="G38" i="23"/>
  <c r="G39" i="23"/>
  <c r="G45" i="23"/>
  <c r="G47" i="23"/>
  <c r="G48" i="23"/>
  <c r="G49" i="23"/>
  <c r="G50" i="23"/>
  <c r="G51" i="23"/>
  <c r="G52" i="23"/>
  <c r="G53" i="23"/>
  <c r="G54" i="23"/>
  <c r="G55" i="23"/>
  <c r="G57" i="23"/>
  <c r="G59" i="23"/>
  <c r="G60" i="23"/>
  <c r="G63" i="23"/>
  <c r="G65" i="23"/>
  <c r="G68" i="23"/>
  <c r="G69" i="23"/>
  <c r="G70" i="23"/>
  <c r="G71" i="23"/>
  <c r="G72" i="23"/>
  <c r="G73" i="23"/>
  <c r="G74" i="23"/>
  <c r="G75" i="23"/>
  <c r="G76" i="23"/>
  <c r="G77" i="23"/>
  <c r="G78" i="23"/>
  <c r="G79" i="23"/>
  <c r="G81" i="23"/>
  <c r="G84" i="23"/>
  <c r="G85" i="23"/>
  <c r="G86" i="23"/>
  <c r="G87" i="23"/>
  <c r="G88" i="23"/>
  <c r="G89" i="23"/>
  <c r="G94" i="23"/>
  <c r="G97" i="23"/>
  <c r="E37" i="23"/>
  <c r="K37" i="23" s="1"/>
  <c r="E36" i="23"/>
  <c r="K36" i="23" s="1"/>
  <c r="E35" i="23"/>
  <c r="K35" i="23" s="1"/>
  <c r="E18" i="23"/>
  <c r="K18" i="23" s="1"/>
  <c r="E17" i="23"/>
  <c r="E16" i="23"/>
  <c r="E96" i="23"/>
  <c r="K96" i="23" s="1"/>
  <c r="E95" i="23"/>
  <c r="G93" i="23"/>
  <c r="E93" i="23"/>
  <c r="K93" i="23" s="1"/>
  <c r="G92" i="23"/>
  <c r="E92" i="23"/>
  <c r="K92" i="23" s="1"/>
  <c r="E91" i="23"/>
  <c r="K91" i="23" s="1"/>
  <c r="E90" i="23"/>
  <c r="E83" i="23"/>
  <c r="K83" i="23" s="1"/>
  <c r="G82" i="23"/>
  <c r="E82" i="23"/>
  <c r="K82" i="23" s="1"/>
  <c r="E81" i="23"/>
  <c r="G80" i="23"/>
  <c r="E80" i="23"/>
  <c r="K80" i="23" s="1"/>
  <c r="E79" i="23"/>
  <c r="E67" i="23"/>
  <c r="E66" i="23"/>
  <c r="K66" i="23" s="1"/>
  <c r="G64" i="23"/>
  <c r="E64" i="23"/>
  <c r="K64" i="23" s="1"/>
  <c r="E63" i="23"/>
  <c r="E62" i="23"/>
  <c r="K62" i="23" s="1"/>
  <c r="E61" i="23"/>
  <c r="K61" i="23" s="1"/>
  <c r="E58" i="23"/>
  <c r="E57" i="23"/>
  <c r="E56" i="23"/>
  <c r="E47" i="23"/>
  <c r="E46" i="23"/>
  <c r="K46" i="23" s="1"/>
  <c r="G44" i="23"/>
  <c r="E44" i="23"/>
  <c r="K44" i="23" s="1"/>
  <c r="E43" i="23"/>
  <c r="E42" i="23"/>
  <c r="K42" i="23" s="1"/>
  <c r="E41" i="23"/>
  <c r="E40" i="23"/>
  <c r="K40" i="23" s="1"/>
  <c r="E28" i="23"/>
  <c r="K28" i="23" s="1"/>
  <c r="E27" i="23"/>
  <c r="K27" i="23" s="1"/>
  <c r="E25" i="23"/>
  <c r="G24" i="23"/>
  <c r="E24" i="23"/>
  <c r="K24" i="23" s="1"/>
  <c r="E23" i="23"/>
  <c r="G23" i="23" s="1"/>
  <c r="E22" i="23"/>
  <c r="K22" i="23" s="1"/>
  <c r="E21" i="23"/>
  <c r="K21" i="23" s="1"/>
  <c r="E13" i="23"/>
  <c r="K13" i="23" s="1"/>
  <c r="E11" i="23"/>
  <c r="K11" i="23" s="1"/>
  <c r="K9" i="23"/>
  <c r="I9" i="23"/>
  <c r="G9" i="23"/>
  <c r="K8" i="23"/>
  <c r="I8" i="23"/>
  <c r="G8" i="23"/>
  <c r="K7" i="23"/>
  <c r="I7" i="23"/>
  <c r="G7" i="23"/>
  <c r="K13" i="22"/>
  <c r="K15" i="22"/>
  <c r="K18" i="22"/>
  <c r="K19" i="22"/>
  <c r="K20" i="22"/>
  <c r="K21" i="22"/>
  <c r="K22" i="22"/>
  <c r="K23" i="22"/>
  <c r="K27" i="22"/>
  <c r="K28" i="22"/>
  <c r="K34" i="22"/>
  <c r="K37" i="22"/>
  <c r="K38" i="22"/>
  <c r="K39" i="22"/>
  <c r="K40" i="22"/>
  <c r="L40" i="22" s="1"/>
  <c r="K41" i="22"/>
  <c r="K42" i="22"/>
  <c r="K46" i="22"/>
  <c r="K47" i="22"/>
  <c r="K52" i="22"/>
  <c r="K55" i="22"/>
  <c r="K56" i="22"/>
  <c r="L56" i="22" s="1"/>
  <c r="K57" i="22"/>
  <c r="K58" i="22"/>
  <c r="K59" i="22"/>
  <c r="K60" i="22"/>
  <c r="K61" i="22"/>
  <c r="K62" i="22"/>
  <c r="K63" i="22"/>
  <c r="K64" i="22"/>
  <c r="L64" i="22" s="1"/>
  <c r="K65" i="22"/>
  <c r="K66" i="22"/>
  <c r="K67" i="22"/>
  <c r="K73" i="22"/>
  <c r="K74" i="22"/>
  <c r="K75" i="22"/>
  <c r="K76" i="22"/>
  <c r="K77" i="22"/>
  <c r="I15" i="22"/>
  <c r="I18" i="22"/>
  <c r="I19" i="22"/>
  <c r="I20" i="22"/>
  <c r="I21" i="22"/>
  <c r="I22" i="22"/>
  <c r="I23" i="22"/>
  <c r="I27" i="22"/>
  <c r="I28" i="22"/>
  <c r="I34" i="22"/>
  <c r="I37" i="22"/>
  <c r="I38" i="22"/>
  <c r="I39" i="22"/>
  <c r="I40" i="22"/>
  <c r="I41" i="22"/>
  <c r="I42" i="22"/>
  <c r="I43" i="22"/>
  <c r="I46" i="22"/>
  <c r="I47" i="22"/>
  <c r="I52" i="22"/>
  <c r="I55" i="22"/>
  <c r="I56" i="22"/>
  <c r="I57" i="22"/>
  <c r="I58" i="22"/>
  <c r="I59" i="22"/>
  <c r="I60" i="22"/>
  <c r="I61" i="22"/>
  <c r="I62" i="22"/>
  <c r="I63" i="22"/>
  <c r="I64" i="22"/>
  <c r="I65" i="22"/>
  <c r="L65" i="22" s="1"/>
  <c r="I66" i="22"/>
  <c r="I67" i="22"/>
  <c r="I73" i="22"/>
  <c r="I74" i="22"/>
  <c r="I75" i="22"/>
  <c r="I76" i="22"/>
  <c r="I77" i="22"/>
  <c r="G13" i="22"/>
  <c r="G15" i="22"/>
  <c r="G18" i="22"/>
  <c r="G19" i="22"/>
  <c r="G20" i="22"/>
  <c r="G21" i="22"/>
  <c r="G22" i="22"/>
  <c r="G23" i="22"/>
  <c r="G27" i="22"/>
  <c r="G28" i="22"/>
  <c r="G34" i="22"/>
  <c r="G35" i="22"/>
  <c r="G37" i="22"/>
  <c r="G38" i="22"/>
  <c r="G39" i="22"/>
  <c r="G40" i="22"/>
  <c r="G41" i="22"/>
  <c r="G42" i="22"/>
  <c r="G43" i="22"/>
  <c r="G46" i="22"/>
  <c r="G47" i="22"/>
  <c r="G50" i="22"/>
  <c r="G51" i="22"/>
  <c r="G52" i="22"/>
  <c r="G53" i="22"/>
  <c r="G55" i="22"/>
  <c r="G56" i="22"/>
  <c r="G57" i="22"/>
  <c r="G58" i="22"/>
  <c r="G59" i="22"/>
  <c r="G60" i="22"/>
  <c r="G61" i="22"/>
  <c r="G62" i="22"/>
  <c r="G63" i="22"/>
  <c r="G64" i="22"/>
  <c r="G65" i="22"/>
  <c r="G66" i="22"/>
  <c r="G67" i="22"/>
  <c r="G70" i="22"/>
  <c r="G73" i="22"/>
  <c r="G74" i="22"/>
  <c r="G75" i="22"/>
  <c r="G76" i="22"/>
  <c r="G77" i="22"/>
  <c r="E72" i="22"/>
  <c r="G72" i="22" s="1"/>
  <c r="G71" i="22"/>
  <c r="E71" i="22"/>
  <c r="I71" i="22" s="1"/>
  <c r="E70" i="22"/>
  <c r="E69" i="22"/>
  <c r="E68" i="22"/>
  <c r="E54" i="22"/>
  <c r="G54" i="22" s="1"/>
  <c r="E53" i="22"/>
  <c r="I53" i="22" s="1"/>
  <c r="E51" i="22"/>
  <c r="K51" i="22" s="1"/>
  <c r="E50" i="22"/>
  <c r="E49" i="22"/>
  <c r="E48" i="22"/>
  <c r="G48" i="22" s="1"/>
  <c r="E45" i="22"/>
  <c r="I45" i="22" s="1"/>
  <c r="E44" i="22"/>
  <c r="E43" i="22"/>
  <c r="K43" i="22" s="1"/>
  <c r="L43" i="22" s="1"/>
  <c r="E36" i="22"/>
  <c r="E35" i="22"/>
  <c r="K35" i="22" s="1"/>
  <c r="E33" i="22"/>
  <c r="K33" i="22" s="1"/>
  <c r="G32" i="22"/>
  <c r="E32" i="22"/>
  <c r="E31" i="22"/>
  <c r="I31" i="22" s="1"/>
  <c r="E30" i="22"/>
  <c r="E29" i="22"/>
  <c r="I29" i="22" s="1"/>
  <c r="E26" i="22"/>
  <c r="E25" i="22"/>
  <c r="E24" i="22"/>
  <c r="E17" i="22"/>
  <c r="I17" i="22" s="1"/>
  <c r="E16" i="22"/>
  <c r="G14" i="22"/>
  <c r="E14" i="22"/>
  <c r="E13" i="22"/>
  <c r="I13" i="22" s="1"/>
  <c r="E12" i="22"/>
  <c r="E11" i="22"/>
  <c r="E10" i="22"/>
  <c r="K9" i="22"/>
  <c r="I9" i="22"/>
  <c r="G9" i="22"/>
  <c r="K8" i="22"/>
  <c r="I8" i="22"/>
  <c r="G8" i="22"/>
  <c r="K7" i="22"/>
  <c r="I7" i="22"/>
  <c r="G7" i="22"/>
  <c r="L13" i="20"/>
  <c r="K10" i="20"/>
  <c r="K11" i="20"/>
  <c r="K12" i="20"/>
  <c r="K13" i="20"/>
  <c r="K14" i="20"/>
  <c r="K15" i="20"/>
  <c r="K16" i="20"/>
  <c r="K17" i="20"/>
  <c r="K18" i="20"/>
  <c r="K22" i="20"/>
  <c r="K28" i="20"/>
  <c r="K31" i="20"/>
  <c r="K32" i="20"/>
  <c r="K33" i="20"/>
  <c r="K34" i="20"/>
  <c r="K35" i="20"/>
  <c r="K39" i="20"/>
  <c r="K40" i="20"/>
  <c r="K45" i="20"/>
  <c r="K48" i="20"/>
  <c r="K49" i="20"/>
  <c r="K50" i="20"/>
  <c r="K51" i="20"/>
  <c r="K52" i="20"/>
  <c r="I10" i="20"/>
  <c r="I11" i="20"/>
  <c r="I12" i="20"/>
  <c r="I13" i="20"/>
  <c r="I14" i="20"/>
  <c r="I15" i="20"/>
  <c r="I16" i="20"/>
  <c r="I17" i="20"/>
  <c r="I18" i="20"/>
  <c r="I22" i="20"/>
  <c r="I28" i="20"/>
  <c r="I31" i="20"/>
  <c r="I32" i="20"/>
  <c r="I33" i="20"/>
  <c r="I34" i="20"/>
  <c r="I35" i="20"/>
  <c r="I39" i="20"/>
  <c r="I40" i="20"/>
  <c r="I45" i="20"/>
  <c r="I48" i="20"/>
  <c r="I49" i="20"/>
  <c r="I50" i="20"/>
  <c r="I51" i="20"/>
  <c r="I52" i="20"/>
  <c r="G10" i="20"/>
  <c r="G11" i="20"/>
  <c r="G12" i="20"/>
  <c r="G13" i="20"/>
  <c r="G14" i="20"/>
  <c r="L14" i="20" s="1"/>
  <c r="G15" i="20"/>
  <c r="G16" i="20"/>
  <c r="G17" i="20"/>
  <c r="G18" i="20"/>
  <c r="G22" i="20"/>
  <c r="G28" i="20"/>
  <c r="G31" i="20"/>
  <c r="G32" i="20"/>
  <c r="G33" i="20"/>
  <c r="G34" i="20"/>
  <c r="G35" i="20"/>
  <c r="G39" i="20"/>
  <c r="G40" i="20"/>
  <c r="G45" i="20"/>
  <c r="L45" i="20" s="1"/>
  <c r="G48" i="20"/>
  <c r="G49" i="20"/>
  <c r="G50" i="20"/>
  <c r="G51" i="20"/>
  <c r="G52" i="20"/>
  <c r="K58" i="19"/>
  <c r="I58" i="19"/>
  <c r="G58" i="19"/>
  <c r="K57" i="19"/>
  <c r="I57" i="19"/>
  <c r="G57" i="19"/>
  <c r="K112" i="17"/>
  <c r="I112" i="17"/>
  <c r="G112" i="17"/>
  <c r="K86" i="17"/>
  <c r="I86" i="17"/>
  <c r="G86" i="17"/>
  <c r="K40" i="17"/>
  <c r="I40" i="17"/>
  <c r="G40" i="17"/>
  <c r="K111" i="17"/>
  <c r="I111" i="17"/>
  <c r="G111" i="17"/>
  <c r="K87" i="17"/>
  <c r="I87" i="17"/>
  <c r="G87" i="17"/>
  <c r="K52" i="17"/>
  <c r="I52" i="17"/>
  <c r="G52" i="17"/>
  <c r="K27" i="17"/>
  <c r="I27" i="17"/>
  <c r="G27" i="17"/>
  <c r="K17" i="17"/>
  <c r="I17" i="17"/>
  <c r="G17" i="17"/>
  <c r="L63" i="15"/>
  <c r="L108" i="15"/>
  <c r="K13" i="15"/>
  <c r="K18" i="15"/>
  <c r="K21" i="15"/>
  <c r="L21" i="15" s="1"/>
  <c r="K22" i="15"/>
  <c r="K23" i="15"/>
  <c r="K24" i="15"/>
  <c r="K25" i="15"/>
  <c r="K26" i="15"/>
  <c r="K27" i="15"/>
  <c r="K28" i="15"/>
  <c r="K29" i="15"/>
  <c r="L29" i="15" s="1"/>
  <c r="K30" i="15"/>
  <c r="K36" i="15"/>
  <c r="K37" i="15"/>
  <c r="K41" i="15"/>
  <c r="K42" i="15"/>
  <c r="K48" i="15"/>
  <c r="K51" i="15"/>
  <c r="K52" i="15"/>
  <c r="L52" i="15" s="1"/>
  <c r="K53" i="15"/>
  <c r="K54" i="15"/>
  <c r="L54" i="15" s="1"/>
  <c r="K55" i="15"/>
  <c r="K56" i="15"/>
  <c r="K62" i="15"/>
  <c r="K63" i="15"/>
  <c r="K67" i="15"/>
  <c r="K68" i="15"/>
  <c r="L68" i="15" s="1"/>
  <c r="K73" i="15"/>
  <c r="K76" i="15"/>
  <c r="L76" i="15" s="1"/>
  <c r="K77" i="15"/>
  <c r="K78" i="15"/>
  <c r="K79" i="15"/>
  <c r="K80" i="15"/>
  <c r="K81" i="15"/>
  <c r="K82" i="15"/>
  <c r="L82" i="15" s="1"/>
  <c r="K83" i="15"/>
  <c r="K84" i="15"/>
  <c r="L84" i="15" s="1"/>
  <c r="K85" i="15"/>
  <c r="K86" i="15"/>
  <c r="K87" i="15"/>
  <c r="K88" i="15"/>
  <c r="K89" i="15"/>
  <c r="K90" i="15"/>
  <c r="K91" i="15"/>
  <c r="K97" i="15"/>
  <c r="K98" i="15"/>
  <c r="K102" i="15"/>
  <c r="K103" i="15"/>
  <c r="K108" i="15"/>
  <c r="K111" i="15"/>
  <c r="K112" i="15"/>
  <c r="K113" i="15"/>
  <c r="K114" i="15"/>
  <c r="L114" i="15" s="1"/>
  <c r="K115" i="15"/>
  <c r="I13" i="15"/>
  <c r="I18" i="15"/>
  <c r="I21" i="15"/>
  <c r="I22" i="15"/>
  <c r="I23" i="15"/>
  <c r="I24" i="15"/>
  <c r="I25" i="15"/>
  <c r="I26" i="15"/>
  <c r="I27" i="15"/>
  <c r="I28" i="15"/>
  <c r="I29" i="15"/>
  <c r="I30" i="15"/>
  <c r="I36" i="15"/>
  <c r="I37" i="15"/>
  <c r="I41" i="15"/>
  <c r="I42" i="15"/>
  <c r="I48" i="15"/>
  <c r="I51" i="15"/>
  <c r="I52" i="15"/>
  <c r="I53" i="15"/>
  <c r="I54" i="15"/>
  <c r="I55" i="15"/>
  <c r="I56" i="15"/>
  <c r="I62" i="15"/>
  <c r="I63" i="15"/>
  <c r="I67" i="15"/>
  <c r="I68" i="15"/>
  <c r="I73" i="15"/>
  <c r="I76" i="15"/>
  <c r="I77" i="15"/>
  <c r="I78" i="15"/>
  <c r="I79" i="15"/>
  <c r="I80" i="15"/>
  <c r="L80" i="15" s="1"/>
  <c r="I81" i="15"/>
  <c r="I82" i="15"/>
  <c r="I83" i="15"/>
  <c r="I84" i="15"/>
  <c r="I85" i="15"/>
  <c r="I86" i="15"/>
  <c r="I87" i="15"/>
  <c r="I88" i="15"/>
  <c r="I89" i="15"/>
  <c r="I90" i="15"/>
  <c r="L90" i="15" s="1"/>
  <c r="I91" i="15"/>
  <c r="L91" i="15" s="1"/>
  <c r="I97" i="15"/>
  <c r="I98" i="15"/>
  <c r="I102" i="15"/>
  <c r="I103" i="15"/>
  <c r="I108" i="15"/>
  <c r="I111" i="15"/>
  <c r="I112" i="15"/>
  <c r="I113" i="15"/>
  <c r="I114" i="15"/>
  <c r="I115" i="15"/>
  <c r="K10" i="21"/>
  <c r="K12" i="21"/>
  <c r="K15" i="21"/>
  <c r="K16" i="21"/>
  <c r="K17" i="21"/>
  <c r="K18" i="21"/>
  <c r="K19" i="21"/>
  <c r="K20" i="21"/>
  <c r="K21" i="21"/>
  <c r="K23" i="21"/>
  <c r="K25" i="21"/>
  <c r="K28" i="21"/>
  <c r="K29" i="21"/>
  <c r="K35" i="21"/>
  <c r="K38" i="21"/>
  <c r="K39" i="21"/>
  <c r="K40" i="21"/>
  <c r="K41" i="21"/>
  <c r="K42" i="21"/>
  <c r="K48" i="21"/>
  <c r="K49" i="21"/>
  <c r="K53" i="21"/>
  <c r="K54" i="21"/>
  <c r="K60" i="21"/>
  <c r="K63" i="21"/>
  <c r="K64" i="21"/>
  <c r="K65" i="21"/>
  <c r="K66" i="21"/>
  <c r="K67" i="21"/>
  <c r="K68" i="21"/>
  <c r="K69" i="21"/>
  <c r="K70" i="21"/>
  <c r="K71" i="21"/>
  <c r="K75" i="21"/>
  <c r="K76" i="21"/>
  <c r="K81" i="21"/>
  <c r="K84" i="21"/>
  <c r="K85" i="21"/>
  <c r="K86" i="21"/>
  <c r="K87" i="21"/>
  <c r="K88" i="21"/>
  <c r="K89" i="21"/>
  <c r="K90" i="21"/>
  <c r="K91" i="21"/>
  <c r="K92" i="21"/>
  <c r="K93" i="21"/>
  <c r="K94" i="21"/>
  <c r="K95" i="21"/>
  <c r="K96" i="21"/>
  <c r="K102" i="21"/>
  <c r="K103" i="21"/>
  <c r="K104" i="21"/>
  <c r="K105" i="21"/>
  <c r="K106" i="21"/>
  <c r="K107" i="21"/>
  <c r="K112" i="21"/>
  <c r="K115" i="21"/>
  <c r="I10" i="21"/>
  <c r="I12" i="21"/>
  <c r="I15" i="21"/>
  <c r="I16" i="21"/>
  <c r="I17" i="21"/>
  <c r="I18" i="21"/>
  <c r="I19" i="21"/>
  <c r="I20" i="21"/>
  <c r="I21" i="21"/>
  <c r="I23" i="21"/>
  <c r="I25" i="21"/>
  <c r="I28" i="21"/>
  <c r="I29" i="21"/>
  <c r="I35" i="21"/>
  <c r="I38" i="21"/>
  <c r="I39" i="21"/>
  <c r="I40" i="21"/>
  <c r="I41" i="21"/>
  <c r="I42" i="21"/>
  <c r="I48" i="21"/>
  <c r="I49" i="21"/>
  <c r="I53" i="21"/>
  <c r="I54" i="21"/>
  <c r="I60" i="21"/>
  <c r="I63" i="21"/>
  <c r="I64" i="21"/>
  <c r="I65" i="21"/>
  <c r="I66" i="21"/>
  <c r="I67" i="21"/>
  <c r="I68" i="21"/>
  <c r="I69" i="21"/>
  <c r="I70" i="21"/>
  <c r="I71" i="21"/>
  <c r="I75" i="21"/>
  <c r="I76" i="21"/>
  <c r="I81" i="21"/>
  <c r="I84" i="21"/>
  <c r="I85" i="21"/>
  <c r="I86" i="21"/>
  <c r="I87" i="21"/>
  <c r="I88" i="21"/>
  <c r="I89" i="21"/>
  <c r="I90" i="21"/>
  <c r="I91" i="21"/>
  <c r="I92" i="21"/>
  <c r="I93" i="21"/>
  <c r="I94" i="21"/>
  <c r="I95" i="21"/>
  <c r="I96" i="21"/>
  <c r="I97" i="21"/>
  <c r="I102" i="21"/>
  <c r="I103" i="21"/>
  <c r="I104" i="21"/>
  <c r="I105" i="21"/>
  <c r="I106" i="21"/>
  <c r="I107" i="21"/>
  <c r="I112" i="21"/>
  <c r="I115" i="21"/>
  <c r="G10" i="21"/>
  <c r="G12" i="21"/>
  <c r="G14" i="21"/>
  <c r="G15" i="21"/>
  <c r="G16" i="21"/>
  <c r="G17" i="21"/>
  <c r="G18" i="21"/>
  <c r="G19" i="21"/>
  <c r="G20" i="21"/>
  <c r="G21" i="21"/>
  <c r="G22" i="21"/>
  <c r="G23" i="21"/>
  <c r="L23" i="21" s="1"/>
  <c r="G28" i="21"/>
  <c r="G29" i="21"/>
  <c r="G35" i="21"/>
  <c r="G38" i="21"/>
  <c r="G39" i="21"/>
  <c r="L39" i="21" s="1"/>
  <c r="G40" i="21"/>
  <c r="G41" i="21"/>
  <c r="G42" i="21"/>
  <c r="G48" i="21"/>
  <c r="G49" i="21"/>
  <c r="G53" i="21"/>
  <c r="G54" i="21"/>
  <c r="G60" i="21"/>
  <c r="G63" i="21"/>
  <c r="L63" i="21" s="1"/>
  <c r="G64" i="21"/>
  <c r="G65" i="21"/>
  <c r="G66" i="21"/>
  <c r="G67" i="21"/>
  <c r="G68" i="21"/>
  <c r="G69" i="21"/>
  <c r="G70" i="21"/>
  <c r="G71" i="21"/>
  <c r="L71" i="21" s="1"/>
  <c r="G75" i="21"/>
  <c r="G76" i="21"/>
  <c r="G81" i="21"/>
  <c r="G84" i="21"/>
  <c r="G85" i="21"/>
  <c r="G86" i="21"/>
  <c r="G87" i="21"/>
  <c r="G88" i="21"/>
  <c r="G89" i="21"/>
  <c r="G90" i="21"/>
  <c r="G91" i="21"/>
  <c r="G92" i="21"/>
  <c r="G93" i="21"/>
  <c r="G94" i="21"/>
  <c r="G95" i="21"/>
  <c r="G96" i="21"/>
  <c r="G97" i="21"/>
  <c r="G101" i="21"/>
  <c r="G102" i="21"/>
  <c r="G103" i="21"/>
  <c r="G104" i="21"/>
  <c r="G105" i="21"/>
  <c r="G106" i="21"/>
  <c r="G107" i="21"/>
  <c r="G112" i="21"/>
  <c r="G115" i="21"/>
  <c r="E101" i="21"/>
  <c r="K101" i="21" s="1"/>
  <c r="G100" i="21"/>
  <c r="E100" i="21"/>
  <c r="K100" i="21" s="1"/>
  <c r="E99" i="21"/>
  <c r="K99" i="21" s="1"/>
  <c r="G98" i="21"/>
  <c r="E98" i="21"/>
  <c r="K98" i="21" s="1"/>
  <c r="E97" i="21"/>
  <c r="K97" i="21" s="1"/>
  <c r="L22" i="24" l="1"/>
  <c r="L97" i="24"/>
  <c r="L46" i="24"/>
  <c r="L94" i="24"/>
  <c r="L81" i="24"/>
  <c r="L69" i="24"/>
  <c r="L61" i="24"/>
  <c r="L45" i="24"/>
  <c r="L31" i="24"/>
  <c r="L21" i="24"/>
  <c r="L70" i="24"/>
  <c r="L80" i="24"/>
  <c r="L68" i="24"/>
  <c r="L60" i="24"/>
  <c r="L44" i="24"/>
  <c r="L30" i="24"/>
  <c r="L20" i="24"/>
  <c r="L82" i="24"/>
  <c r="L62" i="24"/>
  <c r="L89" i="24"/>
  <c r="L79" i="24"/>
  <c r="L67" i="24"/>
  <c r="L58" i="24"/>
  <c r="L43" i="24"/>
  <c r="L18" i="24"/>
  <c r="L88" i="24"/>
  <c r="L78" i="24"/>
  <c r="L66" i="24"/>
  <c r="L42" i="24"/>
  <c r="L87" i="24"/>
  <c r="L76" i="24"/>
  <c r="L65" i="24"/>
  <c r="L52" i="24"/>
  <c r="L41" i="24"/>
  <c r="L25" i="24"/>
  <c r="L11" i="24"/>
  <c r="L72" i="24"/>
  <c r="L64" i="24"/>
  <c r="L51" i="24"/>
  <c r="L40" i="24"/>
  <c r="L24" i="24"/>
  <c r="L10" i="24"/>
  <c r="L57" i="24"/>
  <c r="L83" i="24"/>
  <c r="L71" i="24"/>
  <c r="L63" i="24"/>
  <c r="L47" i="24"/>
  <c r="L37" i="24"/>
  <c r="L23" i="24"/>
  <c r="L65" i="23"/>
  <c r="L81" i="23"/>
  <c r="L72" i="23"/>
  <c r="L59" i="23"/>
  <c r="L49" i="23"/>
  <c r="L32" i="23"/>
  <c r="L17" i="23"/>
  <c r="L94" i="23"/>
  <c r="L71" i="23"/>
  <c r="L89" i="23"/>
  <c r="L78" i="23"/>
  <c r="L70" i="23"/>
  <c r="L55" i="23"/>
  <c r="L47" i="23"/>
  <c r="L30" i="23"/>
  <c r="L12" i="23"/>
  <c r="L15" i="23"/>
  <c r="L88" i="23"/>
  <c r="L77" i="23"/>
  <c r="L69" i="23"/>
  <c r="L54" i="23"/>
  <c r="L45" i="23"/>
  <c r="L29" i="23"/>
  <c r="L10" i="23"/>
  <c r="L57" i="23"/>
  <c r="L31" i="23"/>
  <c r="L86" i="23"/>
  <c r="L75" i="23"/>
  <c r="L52" i="23"/>
  <c r="L38" i="23"/>
  <c r="L79" i="23"/>
  <c r="L85" i="23"/>
  <c r="L74" i="23"/>
  <c r="L51" i="23"/>
  <c r="L34" i="23"/>
  <c r="L20" i="23"/>
  <c r="L48" i="23"/>
  <c r="L84" i="23"/>
  <c r="L73" i="23"/>
  <c r="L60" i="23"/>
  <c r="L50" i="23"/>
  <c r="L33" i="23"/>
  <c r="L19" i="23"/>
  <c r="L19" i="22"/>
  <c r="L27" i="22"/>
  <c r="L57" i="22"/>
  <c r="L28" i="22"/>
  <c r="L74" i="22"/>
  <c r="L15" i="22"/>
  <c r="L73" i="22"/>
  <c r="L75" i="22"/>
  <c r="L41" i="22"/>
  <c r="L63" i="22"/>
  <c r="L55" i="22"/>
  <c r="L20" i="22"/>
  <c r="L18" i="22"/>
  <c r="L38" i="21"/>
  <c r="L54" i="21"/>
  <c r="L75" i="21"/>
  <c r="L64" i="21"/>
  <c r="L15" i="21"/>
  <c r="L95" i="21"/>
  <c r="L87" i="21"/>
  <c r="L70" i="21"/>
  <c r="L96" i="21"/>
  <c r="L88" i="21"/>
  <c r="L40" i="21"/>
  <c r="L94" i="21"/>
  <c r="L86" i="21"/>
  <c r="L112" i="21"/>
  <c r="L20" i="21"/>
  <c r="L107" i="21"/>
  <c r="L106" i="21"/>
  <c r="L103" i="21"/>
  <c r="L49" i="21"/>
  <c r="L102" i="21"/>
  <c r="L66" i="21"/>
  <c r="L48" i="21"/>
  <c r="L90" i="21"/>
  <c r="L32" i="20"/>
  <c r="L31" i="20"/>
  <c r="L28" i="20"/>
  <c r="L12" i="20"/>
  <c r="L22" i="20"/>
  <c r="L40" i="20"/>
  <c r="L11" i="20"/>
  <c r="L39" i="20"/>
  <c r="L18" i="20"/>
  <c r="L10" i="20"/>
  <c r="L15" i="20"/>
  <c r="L52" i="20"/>
  <c r="L35" i="20"/>
  <c r="L50" i="20"/>
  <c r="L49" i="20"/>
  <c r="L48" i="20"/>
  <c r="L51" i="20"/>
  <c r="L34" i="20"/>
  <c r="L16" i="20"/>
  <c r="L58" i="19"/>
  <c r="L40" i="17"/>
  <c r="L36" i="15"/>
  <c r="L62" i="15"/>
  <c r="L27" i="15"/>
  <c r="L13" i="15"/>
  <c r="L25" i="15"/>
  <c r="L102" i="15"/>
  <c r="L86" i="15"/>
  <c r="L78" i="15"/>
  <c r="L115" i="15"/>
  <c r="L98" i="15"/>
  <c r="L85" i="15"/>
  <c r="L77" i="15"/>
  <c r="L37" i="15"/>
  <c r="L53" i="15"/>
  <c r="L83" i="15"/>
  <c r="L30" i="15"/>
  <c r="L22" i="15"/>
  <c r="L67" i="15"/>
  <c r="L51" i="15"/>
  <c r="L28" i="15"/>
  <c r="L87" i="15"/>
  <c r="L79" i="15"/>
  <c r="L42" i="15"/>
  <c r="L26" i="15"/>
  <c r="G99" i="21"/>
  <c r="I101" i="21"/>
  <c r="L105" i="21"/>
  <c r="L60" i="21"/>
  <c r="L35" i="21"/>
  <c r="L19" i="21"/>
  <c r="L112" i="15"/>
  <c r="L13" i="22"/>
  <c r="L21" i="21"/>
  <c r="L97" i="21"/>
  <c r="I100" i="21"/>
  <c r="L100" i="21" s="1"/>
  <c r="L104" i="21"/>
  <c r="L93" i="21"/>
  <c r="L85" i="21"/>
  <c r="L69" i="21"/>
  <c r="L29" i="21"/>
  <c r="L18" i="21"/>
  <c r="L111" i="15"/>
  <c r="L24" i="15"/>
  <c r="L67" i="22"/>
  <c r="L59" i="22"/>
  <c r="I33" i="22"/>
  <c r="I99" i="21"/>
  <c r="L92" i="21"/>
  <c r="L84" i="21"/>
  <c r="L68" i="21"/>
  <c r="L42" i="21"/>
  <c r="L28" i="21"/>
  <c r="L17" i="21"/>
  <c r="L23" i="15"/>
  <c r="K11" i="22"/>
  <c r="G11" i="22"/>
  <c r="I11" i="22"/>
  <c r="K24" i="22"/>
  <c r="G24" i="22"/>
  <c r="I24" i="22"/>
  <c r="K49" i="22"/>
  <c r="I49" i="22"/>
  <c r="G49" i="22"/>
  <c r="I69" i="22"/>
  <c r="K69" i="22"/>
  <c r="L25" i="23"/>
  <c r="L101" i="21"/>
  <c r="I98" i="21"/>
  <c r="L98" i="21" s="1"/>
  <c r="L115" i="21"/>
  <c r="L91" i="21"/>
  <c r="L67" i="21"/>
  <c r="L53" i="21"/>
  <c r="L41" i="21"/>
  <c r="L16" i="21"/>
  <c r="L48" i="15"/>
  <c r="I12" i="22"/>
  <c r="K12" i="22"/>
  <c r="G12" i="22"/>
  <c r="K25" i="22"/>
  <c r="G25" i="22"/>
  <c r="I25" i="22"/>
  <c r="G33" i="22"/>
  <c r="K50" i="22"/>
  <c r="I50" i="22"/>
  <c r="G69" i="22"/>
  <c r="K23" i="23"/>
  <c r="I23" i="23"/>
  <c r="I41" i="23"/>
  <c r="G41" i="23"/>
  <c r="K41" i="23"/>
  <c r="K56" i="23"/>
  <c r="I56" i="23"/>
  <c r="G56" i="23"/>
  <c r="K95" i="23"/>
  <c r="I95" i="23"/>
  <c r="G95" i="23"/>
  <c r="L81" i="21"/>
  <c r="L56" i="15"/>
  <c r="L84" i="24"/>
  <c r="L89" i="21"/>
  <c r="L76" i="21"/>
  <c r="L65" i="21"/>
  <c r="L12" i="21"/>
  <c r="L103" i="15"/>
  <c r="L88" i="15"/>
  <c r="L55" i="15"/>
  <c r="L33" i="20"/>
  <c r="L17" i="20"/>
  <c r="L97" i="23"/>
  <c r="L57" i="19"/>
  <c r="K26" i="22"/>
  <c r="G26" i="22"/>
  <c r="I26" i="22"/>
  <c r="I70" i="22"/>
  <c r="K70" i="22"/>
  <c r="L70" i="22" s="1"/>
  <c r="L62" i="22"/>
  <c r="K53" i="22"/>
  <c r="L53" i="22" s="1"/>
  <c r="L39" i="22"/>
  <c r="L23" i="22"/>
  <c r="I36" i="22"/>
  <c r="K36" i="22"/>
  <c r="L36" i="22" s="1"/>
  <c r="K71" i="22"/>
  <c r="L71" i="22" s="1"/>
  <c r="L61" i="22"/>
  <c r="L52" i="22"/>
  <c r="L38" i="22"/>
  <c r="L22" i="22"/>
  <c r="K43" i="23"/>
  <c r="I43" i="23"/>
  <c r="K58" i="23"/>
  <c r="I58" i="23"/>
  <c r="G58" i="23"/>
  <c r="K67" i="23"/>
  <c r="I67" i="23"/>
  <c r="G67" i="23"/>
  <c r="K90" i="23"/>
  <c r="I90" i="23"/>
  <c r="G90" i="23"/>
  <c r="K16" i="23"/>
  <c r="I16" i="23"/>
  <c r="G16" i="23"/>
  <c r="L87" i="23"/>
  <c r="I14" i="22"/>
  <c r="K14" i="22"/>
  <c r="L14" i="22" s="1"/>
  <c r="I30" i="22"/>
  <c r="K30" i="22"/>
  <c r="G31" i="22"/>
  <c r="I51" i="22"/>
  <c r="L51" i="22" s="1"/>
  <c r="L60" i="22"/>
  <c r="L47" i="22"/>
  <c r="L37" i="22"/>
  <c r="L21" i="22"/>
  <c r="G43" i="23"/>
  <c r="L39" i="23"/>
  <c r="L56" i="24"/>
  <c r="I44" i="22"/>
  <c r="K44" i="22"/>
  <c r="K72" i="22"/>
  <c r="I72" i="22"/>
  <c r="G30" i="22"/>
  <c r="L46" i="22"/>
  <c r="L34" i="22"/>
  <c r="L63" i="23"/>
  <c r="K16" i="22"/>
  <c r="G16" i="22"/>
  <c r="I16" i="22"/>
  <c r="K32" i="22"/>
  <c r="I32" i="22"/>
  <c r="I54" i="22"/>
  <c r="K54" i="22"/>
  <c r="G45" i="22"/>
  <c r="G29" i="22"/>
  <c r="L77" i="22"/>
  <c r="L66" i="22"/>
  <c r="L58" i="22"/>
  <c r="K45" i="22"/>
  <c r="K31" i="22"/>
  <c r="L113" i="15"/>
  <c r="L97" i="15"/>
  <c r="L112" i="17"/>
  <c r="K10" i="22"/>
  <c r="G10" i="22"/>
  <c r="I10" i="22"/>
  <c r="K17" i="22"/>
  <c r="G17" i="22"/>
  <c r="K48" i="22"/>
  <c r="L48" i="22" s="1"/>
  <c r="I48" i="22"/>
  <c r="I68" i="22"/>
  <c r="K68" i="22"/>
  <c r="G68" i="22"/>
  <c r="G44" i="22"/>
  <c r="G36" i="22"/>
  <c r="I35" i="22"/>
  <c r="L35" i="22" s="1"/>
  <c r="L76" i="22"/>
  <c r="L42" i="22"/>
  <c r="K29" i="22"/>
  <c r="L36" i="23"/>
  <c r="K19" i="24"/>
  <c r="I19" i="24"/>
  <c r="G19" i="24"/>
  <c r="K35" i="24"/>
  <c r="I35" i="24"/>
  <c r="K50" i="24"/>
  <c r="I50" i="24"/>
  <c r="G50" i="24"/>
  <c r="K59" i="24"/>
  <c r="I59" i="24"/>
  <c r="G59" i="24"/>
  <c r="K90" i="24"/>
  <c r="I90" i="24"/>
  <c r="G90" i="24"/>
  <c r="L73" i="15"/>
  <c r="L41" i="15"/>
  <c r="G96" i="23"/>
  <c r="G40" i="23"/>
  <c r="I96" i="23"/>
  <c r="I80" i="23"/>
  <c r="L80" i="23" s="1"/>
  <c r="I64" i="23"/>
  <c r="L64" i="23" s="1"/>
  <c r="I40" i="23"/>
  <c r="L40" i="23" s="1"/>
  <c r="I24" i="23"/>
  <c r="L24" i="23" s="1"/>
  <c r="G91" i="24"/>
  <c r="G75" i="24"/>
  <c r="G27" i="24"/>
  <c r="I91" i="24"/>
  <c r="L91" i="24" s="1"/>
  <c r="I75" i="24"/>
  <c r="I27" i="24"/>
  <c r="G74" i="24"/>
  <c r="I74" i="24"/>
  <c r="G62" i="23"/>
  <c r="G46" i="23"/>
  <c r="L46" i="23" s="1"/>
  <c r="G22" i="23"/>
  <c r="L22" i="23" s="1"/>
  <c r="I62" i="23"/>
  <c r="I46" i="23"/>
  <c r="I22" i="23"/>
  <c r="G73" i="24"/>
  <c r="G49" i="24"/>
  <c r="G33" i="24"/>
  <c r="I73" i="24"/>
  <c r="I49" i="24"/>
  <c r="I33" i="24"/>
  <c r="L33" i="24" s="1"/>
  <c r="I17" i="24"/>
  <c r="L17" i="24" s="1"/>
  <c r="G61" i="23"/>
  <c r="G37" i="23"/>
  <c r="G21" i="23"/>
  <c r="G13" i="23"/>
  <c r="I93" i="23"/>
  <c r="L93" i="23" s="1"/>
  <c r="I61" i="23"/>
  <c r="L61" i="23" s="1"/>
  <c r="I37" i="23"/>
  <c r="I21" i="23"/>
  <c r="I13" i="23"/>
  <c r="G96" i="24"/>
  <c r="G48" i="24"/>
  <c r="G32" i="24"/>
  <c r="I96" i="24"/>
  <c r="I56" i="24"/>
  <c r="I48" i="24"/>
  <c r="L48" i="24" s="1"/>
  <c r="I32" i="24"/>
  <c r="I16" i="24"/>
  <c r="L16" i="24" s="1"/>
  <c r="K14" i="23"/>
  <c r="L14" i="23" s="1"/>
  <c r="G36" i="23"/>
  <c r="G28" i="23"/>
  <c r="I92" i="23"/>
  <c r="L92" i="23" s="1"/>
  <c r="I44" i="23"/>
  <c r="L44" i="23" s="1"/>
  <c r="I36" i="23"/>
  <c r="I28" i="23"/>
  <c r="G95" i="24"/>
  <c r="G39" i="24"/>
  <c r="G15" i="24"/>
  <c r="I95" i="24"/>
  <c r="I55" i="24"/>
  <c r="L55" i="24" s="1"/>
  <c r="I39" i="24"/>
  <c r="I15" i="24"/>
  <c r="L15" i="24" s="1"/>
  <c r="G91" i="23"/>
  <c r="G83" i="23"/>
  <c r="G35" i="23"/>
  <c r="G27" i="23"/>
  <c r="G11" i="23"/>
  <c r="I91" i="23"/>
  <c r="L91" i="23" s="1"/>
  <c r="I83" i="23"/>
  <c r="I35" i="23"/>
  <c r="I27" i="23"/>
  <c r="I11" i="23"/>
  <c r="G86" i="24"/>
  <c r="G54" i="24"/>
  <c r="G38" i="24"/>
  <c r="G14" i="24"/>
  <c r="I86" i="24"/>
  <c r="I54" i="24"/>
  <c r="L54" i="24" s="1"/>
  <c r="I38" i="24"/>
  <c r="I14" i="24"/>
  <c r="G66" i="23"/>
  <c r="G42" i="23"/>
  <c r="L42" i="23" s="1"/>
  <c r="G18" i="23"/>
  <c r="I82" i="23"/>
  <c r="L82" i="23" s="1"/>
  <c r="I66" i="23"/>
  <c r="I42" i="23"/>
  <c r="I18" i="23"/>
  <c r="G85" i="24"/>
  <c r="G77" i="24"/>
  <c r="G53" i="24"/>
  <c r="G29" i="24"/>
  <c r="G13" i="24"/>
  <c r="L13" i="24" s="1"/>
  <c r="I93" i="24"/>
  <c r="L93" i="24" s="1"/>
  <c r="I85" i="24"/>
  <c r="L85" i="24" s="1"/>
  <c r="I77" i="24"/>
  <c r="I53" i="24"/>
  <c r="L53" i="24" s="1"/>
  <c r="I29" i="24"/>
  <c r="L29" i="24" s="1"/>
  <c r="I13" i="24"/>
  <c r="L7" i="24"/>
  <c r="L8" i="24"/>
  <c r="L9" i="24"/>
  <c r="L8" i="23"/>
  <c r="L7" i="23"/>
  <c r="L10" i="21"/>
  <c r="L9" i="23"/>
  <c r="L7" i="22"/>
  <c r="L8" i="22"/>
  <c r="L9" i="22"/>
  <c r="L86" i="17"/>
  <c r="L52" i="17"/>
  <c r="L111" i="17"/>
  <c r="L17" i="17"/>
  <c r="L87" i="17"/>
  <c r="L27" i="17"/>
  <c r="E13" i="21"/>
  <c r="E11" i="21"/>
  <c r="E37" i="21"/>
  <c r="E36" i="21"/>
  <c r="G34" i="21"/>
  <c r="E34" i="21"/>
  <c r="G33" i="21"/>
  <c r="E33" i="21"/>
  <c r="E32" i="21"/>
  <c r="E31" i="21"/>
  <c r="E30" i="21"/>
  <c r="E27" i="21"/>
  <c r="E26" i="21"/>
  <c r="G25" i="21"/>
  <c r="L25" i="21" s="1"/>
  <c r="E24" i="21"/>
  <c r="I22" i="21"/>
  <c r="K22" i="21" s="1"/>
  <c r="L22" i="21" s="1"/>
  <c r="I14" i="21"/>
  <c r="K14" i="21" s="1"/>
  <c r="L14" i="21" s="1"/>
  <c r="L35" i="24" l="1"/>
  <c r="L14" i="24"/>
  <c r="L75" i="24"/>
  <c r="L32" i="24"/>
  <c r="L49" i="24"/>
  <c r="L27" i="24"/>
  <c r="L77" i="24"/>
  <c r="L38" i="24"/>
  <c r="L39" i="24"/>
  <c r="L96" i="24"/>
  <c r="L73" i="24"/>
  <c r="L59" i="24"/>
  <c r="L19" i="24"/>
  <c r="L86" i="24"/>
  <c r="L95" i="24"/>
  <c r="L74" i="24"/>
  <c r="L18" i="23"/>
  <c r="L16" i="23"/>
  <c r="L43" i="23"/>
  <c r="L11" i="23"/>
  <c r="L13" i="23"/>
  <c r="L21" i="23"/>
  <c r="L62" i="23"/>
  <c r="L96" i="23"/>
  <c r="L67" i="23"/>
  <c r="L27" i="23"/>
  <c r="L28" i="23"/>
  <c r="L35" i="23"/>
  <c r="L37" i="23"/>
  <c r="L66" i="23"/>
  <c r="L83" i="23"/>
  <c r="L49" i="22"/>
  <c r="L32" i="22"/>
  <c r="L72" i="22"/>
  <c r="L33" i="22"/>
  <c r="L25" i="22"/>
  <c r="L12" i="22"/>
  <c r="L99" i="21"/>
  <c r="K31" i="21"/>
  <c r="I31" i="21"/>
  <c r="G31" i="21"/>
  <c r="K32" i="21"/>
  <c r="I32" i="21"/>
  <c r="G32" i="21"/>
  <c r="L58" i="23"/>
  <c r="K24" i="21"/>
  <c r="I24" i="21"/>
  <c r="G24" i="21"/>
  <c r="K33" i="21"/>
  <c r="I33" i="21"/>
  <c r="L17" i="22"/>
  <c r="L26" i="22"/>
  <c r="L56" i="23"/>
  <c r="L50" i="22"/>
  <c r="L69" i="22"/>
  <c r="L24" i="22"/>
  <c r="L50" i="24"/>
  <c r="L90" i="23"/>
  <c r="L41" i="23"/>
  <c r="K26" i="21"/>
  <c r="I26" i="21"/>
  <c r="G26" i="21"/>
  <c r="K34" i="21"/>
  <c r="I34" i="21"/>
  <c r="L44" i="22"/>
  <c r="L30" i="22"/>
  <c r="I27" i="21"/>
  <c r="K27" i="21"/>
  <c r="L90" i="24"/>
  <c r="L68" i="22"/>
  <c r="L10" i="22"/>
  <c r="L54" i="22"/>
  <c r="L11" i="22"/>
  <c r="I11" i="21"/>
  <c r="K11" i="21"/>
  <c r="G11" i="21"/>
  <c r="K13" i="21"/>
  <c r="I13" i="21"/>
  <c r="G13" i="21"/>
  <c r="L29" i="22"/>
  <c r="L16" i="22"/>
  <c r="G27" i="21"/>
  <c r="K36" i="21"/>
  <c r="G36" i="21"/>
  <c r="I36" i="21"/>
  <c r="L31" i="22"/>
  <c r="K30" i="21"/>
  <c r="I30" i="21"/>
  <c r="G30" i="21"/>
  <c r="K37" i="21"/>
  <c r="I37" i="21"/>
  <c r="G37" i="21"/>
  <c r="L45" i="22"/>
  <c r="L95" i="23"/>
  <c r="L23" i="23"/>
  <c r="I98" i="24"/>
  <c r="L106" i="24" s="1"/>
  <c r="K98" i="24"/>
  <c r="G98" i="24"/>
  <c r="L99" i="24" s="1"/>
  <c r="K98" i="23"/>
  <c r="I98" i="23"/>
  <c r="L106" i="23" s="1"/>
  <c r="G98" i="23"/>
  <c r="L99" i="23" s="1"/>
  <c r="G78" i="22"/>
  <c r="L79" i="22" s="1"/>
  <c r="K78" i="22"/>
  <c r="I78" i="22"/>
  <c r="L86" i="22" s="1"/>
  <c r="E114" i="21"/>
  <c r="E113" i="21"/>
  <c r="E111" i="21"/>
  <c r="G110" i="21"/>
  <c r="E110" i="21"/>
  <c r="E109" i="21"/>
  <c r="E108" i="21"/>
  <c r="E83" i="21"/>
  <c r="E82" i="21"/>
  <c r="E80" i="21"/>
  <c r="G79" i="21"/>
  <c r="E79" i="21"/>
  <c r="E78" i="21"/>
  <c r="E77" i="21"/>
  <c r="E74" i="21"/>
  <c r="E73" i="21"/>
  <c r="E72" i="21"/>
  <c r="E62" i="21"/>
  <c r="E61" i="21"/>
  <c r="E59" i="21"/>
  <c r="E58" i="21"/>
  <c r="E57" i="21"/>
  <c r="E56" i="21"/>
  <c r="E55" i="21"/>
  <c r="E52" i="21"/>
  <c r="E51" i="21"/>
  <c r="E50" i="21"/>
  <c r="E47" i="21"/>
  <c r="E46" i="21"/>
  <c r="E45" i="21"/>
  <c r="E44" i="21"/>
  <c r="E43" i="21"/>
  <c r="K9" i="21"/>
  <c r="I9" i="21"/>
  <c r="G9" i="21"/>
  <c r="K8" i="21"/>
  <c r="I8" i="21"/>
  <c r="G8" i="21"/>
  <c r="K7" i="21"/>
  <c r="I7" i="21"/>
  <c r="G7" i="21"/>
  <c r="E47" i="20"/>
  <c r="E46" i="20"/>
  <c r="E44" i="20"/>
  <c r="G43" i="20"/>
  <c r="E43" i="20"/>
  <c r="E42" i="20"/>
  <c r="E41" i="20"/>
  <c r="E38" i="20"/>
  <c r="E37" i="20"/>
  <c r="E36" i="20"/>
  <c r="E23" i="20"/>
  <c r="E21" i="20"/>
  <c r="E20" i="20"/>
  <c r="E19" i="20"/>
  <c r="K9" i="20"/>
  <c r="I9" i="20"/>
  <c r="G9" i="20"/>
  <c r="K8" i="20"/>
  <c r="I8" i="20"/>
  <c r="G8" i="20"/>
  <c r="K7" i="20"/>
  <c r="I7" i="20"/>
  <c r="G7" i="20"/>
  <c r="E100" i="18"/>
  <c r="G100" i="18" s="1"/>
  <c r="E99" i="18"/>
  <c r="G99" i="18" s="1"/>
  <c r="E98" i="18"/>
  <c r="K98" i="18" s="1"/>
  <c r="E97" i="18"/>
  <c r="K97" i="18" s="1"/>
  <c r="E96" i="18"/>
  <c r="I96" i="18" s="1"/>
  <c r="E95" i="18"/>
  <c r="K95" i="18" s="1"/>
  <c r="E94" i="18"/>
  <c r="I94" i="18" s="1"/>
  <c r="K93" i="18"/>
  <c r="I93" i="18"/>
  <c r="G93" i="18"/>
  <c r="E92" i="18"/>
  <c r="K92" i="18" s="1"/>
  <c r="E91" i="18"/>
  <c r="I91" i="18" s="1"/>
  <c r="E90" i="18"/>
  <c r="K90" i="18" s="1"/>
  <c r="E89" i="18"/>
  <c r="I89" i="18" s="1"/>
  <c r="E88" i="18"/>
  <c r="K87" i="18"/>
  <c r="I87" i="18"/>
  <c r="G87" i="18"/>
  <c r="K86" i="18"/>
  <c r="I86" i="18"/>
  <c r="G86" i="18"/>
  <c r="E85" i="18"/>
  <c r="G85" i="18" s="1"/>
  <c r="E84" i="18"/>
  <c r="G84" i="18" s="1"/>
  <c r="K83" i="18"/>
  <c r="I83" i="18"/>
  <c r="G83" i="18"/>
  <c r="E82" i="18"/>
  <c r="I82" i="18" s="1"/>
  <c r="E81" i="18"/>
  <c r="K81" i="18" s="1"/>
  <c r="E80" i="18"/>
  <c r="K80" i="18" s="1"/>
  <c r="E79" i="18"/>
  <c r="K79" i="18" s="1"/>
  <c r="K78" i="18"/>
  <c r="I78" i="18"/>
  <c r="G78" i="18"/>
  <c r="K77" i="18"/>
  <c r="I77" i="18"/>
  <c r="G77" i="18"/>
  <c r="E76" i="18"/>
  <c r="I76" i="18" s="1"/>
  <c r="E75" i="18"/>
  <c r="K75" i="18" s="1"/>
  <c r="K74" i="18"/>
  <c r="I74" i="18"/>
  <c r="G74" i="18"/>
  <c r="E73" i="18"/>
  <c r="E72" i="18"/>
  <c r="I72" i="18" s="1"/>
  <c r="E71" i="18"/>
  <c r="I71" i="18" s="1"/>
  <c r="E70" i="18"/>
  <c r="K69" i="18"/>
  <c r="I69" i="18"/>
  <c r="G69" i="18"/>
  <c r="E68" i="18"/>
  <c r="I68" i="18" s="1"/>
  <c r="E67" i="18"/>
  <c r="I67" i="18" s="1"/>
  <c r="E66" i="18"/>
  <c r="K66" i="18" s="1"/>
  <c r="E65" i="18"/>
  <c r="K65" i="18" s="1"/>
  <c r="E64" i="18"/>
  <c r="K64" i="18" s="1"/>
  <c r="K63" i="18"/>
  <c r="I63" i="18"/>
  <c r="G63" i="18"/>
  <c r="K62" i="18"/>
  <c r="I62" i="18"/>
  <c r="G62" i="18"/>
  <c r="K61" i="18"/>
  <c r="I61" i="18"/>
  <c r="G61" i="18"/>
  <c r="K60" i="18"/>
  <c r="I60" i="18"/>
  <c r="G60" i="18"/>
  <c r="K59" i="18"/>
  <c r="I59" i="18"/>
  <c r="G59" i="18"/>
  <c r="K58" i="18"/>
  <c r="I58" i="18"/>
  <c r="G58" i="18"/>
  <c r="K57" i="18"/>
  <c r="I57" i="18"/>
  <c r="G57" i="18"/>
  <c r="K56" i="18"/>
  <c r="I56" i="18"/>
  <c r="G56" i="18"/>
  <c r="K55" i="18"/>
  <c r="I55" i="18"/>
  <c r="G55" i="18"/>
  <c r="K54" i="18"/>
  <c r="I54" i="18"/>
  <c r="G54" i="18"/>
  <c r="K53" i="18"/>
  <c r="I53" i="18"/>
  <c r="G53" i="18"/>
  <c r="K52" i="18"/>
  <c r="I52" i="18"/>
  <c r="G52" i="18"/>
  <c r="K51" i="18"/>
  <c r="I51" i="18"/>
  <c r="G51" i="18"/>
  <c r="K50" i="18"/>
  <c r="I50" i="18"/>
  <c r="G50" i="18"/>
  <c r="K49" i="18"/>
  <c r="I49" i="18"/>
  <c r="G49" i="18"/>
  <c r="E48" i="18"/>
  <c r="E47" i="18"/>
  <c r="G47" i="18" s="1"/>
  <c r="E46" i="18"/>
  <c r="G46" i="18" s="1"/>
  <c r="K45" i="18"/>
  <c r="I45" i="18"/>
  <c r="G45" i="18"/>
  <c r="K44" i="18"/>
  <c r="I44" i="18"/>
  <c r="G44" i="18"/>
  <c r="K43" i="18"/>
  <c r="I43" i="18"/>
  <c r="G43" i="18"/>
  <c r="K42" i="18"/>
  <c r="I42" i="18"/>
  <c r="G42" i="18"/>
  <c r="K41" i="18"/>
  <c r="I41" i="18"/>
  <c r="G41" i="18"/>
  <c r="K40" i="18"/>
  <c r="I40" i="18"/>
  <c r="G40" i="18"/>
  <c r="K39" i="18"/>
  <c r="I39" i="18"/>
  <c r="G39" i="18"/>
  <c r="E38" i="18"/>
  <c r="I38" i="18" s="1"/>
  <c r="E37" i="18"/>
  <c r="K37" i="18" s="1"/>
  <c r="E36" i="18"/>
  <c r="K36" i="18" s="1"/>
  <c r="G35" i="18"/>
  <c r="E35" i="18"/>
  <c r="I35" i="18" s="1"/>
  <c r="E34" i="18"/>
  <c r="I34" i="18" s="1"/>
  <c r="K33" i="18"/>
  <c r="I33" i="18"/>
  <c r="G33" i="18"/>
  <c r="K32" i="18"/>
  <c r="I32" i="18"/>
  <c r="G32" i="18"/>
  <c r="K31" i="18"/>
  <c r="I31" i="18"/>
  <c r="G31" i="18"/>
  <c r="K29" i="18"/>
  <c r="I29" i="18"/>
  <c r="G29" i="18"/>
  <c r="K28" i="18"/>
  <c r="I28" i="18"/>
  <c r="G28" i="18"/>
  <c r="K27" i="18"/>
  <c r="I27" i="18"/>
  <c r="G27" i="18"/>
  <c r="E26" i="18"/>
  <c r="K26" i="18" s="1"/>
  <c r="K25" i="18"/>
  <c r="I25" i="18"/>
  <c r="G25" i="18"/>
  <c r="K24" i="18"/>
  <c r="I24" i="18"/>
  <c r="G24" i="18"/>
  <c r="K23" i="18"/>
  <c r="I23" i="18"/>
  <c r="G23" i="18"/>
  <c r="K22" i="18"/>
  <c r="I22" i="18"/>
  <c r="G22" i="18"/>
  <c r="K21" i="18"/>
  <c r="I21" i="18"/>
  <c r="G21" i="18"/>
  <c r="G20" i="18"/>
  <c r="E20" i="18"/>
  <c r="K20" i="18" s="1"/>
  <c r="E19" i="18"/>
  <c r="K19" i="18" s="1"/>
  <c r="K18" i="18"/>
  <c r="I18" i="18"/>
  <c r="G18" i="18"/>
  <c r="E17" i="18"/>
  <c r="K17" i="18" s="1"/>
  <c r="E16" i="18"/>
  <c r="I16" i="18" s="1"/>
  <c r="E15" i="18"/>
  <c r="I15" i="18" s="1"/>
  <c r="E14" i="18"/>
  <c r="K13" i="18"/>
  <c r="I13" i="18"/>
  <c r="G13" i="18"/>
  <c r="E12" i="18"/>
  <c r="K12" i="18" s="1"/>
  <c r="E11" i="18"/>
  <c r="K11" i="18" s="1"/>
  <c r="E10" i="18"/>
  <c r="I10" i="18" s="1"/>
  <c r="K9" i="18"/>
  <c r="I9" i="18"/>
  <c r="G9" i="18"/>
  <c r="K8" i="18"/>
  <c r="I8" i="18"/>
  <c r="L8" i="18" s="1"/>
  <c r="G8" i="18"/>
  <c r="K7" i="18"/>
  <c r="I7" i="18"/>
  <c r="G7" i="18"/>
  <c r="L7" i="18" s="1"/>
  <c r="K76" i="19"/>
  <c r="I76" i="19"/>
  <c r="G76" i="19"/>
  <c r="K75" i="19"/>
  <c r="I75" i="19"/>
  <c r="G75" i="19"/>
  <c r="K74" i="19"/>
  <c r="I74" i="19"/>
  <c r="G74" i="19"/>
  <c r="E73" i="19"/>
  <c r="K73" i="19" s="1"/>
  <c r="E72" i="19"/>
  <c r="K72" i="19" s="1"/>
  <c r="K71" i="19"/>
  <c r="I71" i="19"/>
  <c r="G71" i="19"/>
  <c r="E70" i="19"/>
  <c r="I70" i="19" s="1"/>
  <c r="E69" i="19"/>
  <c r="I69" i="19" s="1"/>
  <c r="E68" i="19"/>
  <c r="I68" i="19" s="1"/>
  <c r="E67" i="19"/>
  <c r="K67" i="19" s="1"/>
  <c r="K66" i="19"/>
  <c r="I66" i="19"/>
  <c r="G66" i="19"/>
  <c r="K65" i="19"/>
  <c r="I65" i="19"/>
  <c r="G65" i="19"/>
  <c r="E64" i="19"/>
  <c r="I64" i="19" s="1"/>
  <c r="E63" i="19"/>
  <c r="E62" i="19"/>
  <c r="I62" i="19" s="1"/>
  <c r="K61" i="19"/>
  <c r="I61" i="19"/>
  <c r="G61" i="19"/>
  <c r="K60" i="19"/>
  <c r="I60" i="19"/>
  <c r="G60" i="19"/>
  <c r="K59" i="19"/>
  <c r="I59" i="19"/>
  <c r="G59" i="19"/>
  <c r="K56" i="19"/>
  <c r="I56" i="19"/>
  <c r="G56" i="19"/>
  <c r="K55" i="19"/>
  <c r="I55" i="19"/>
  <c r="G55" i="19"/>
  <c r="K54" i="19"/>
  <c r="I54" i="19"/>
  <c r="G54" i="19"/>
  <c r="K53" i="19"/>
  <c r="I53" i="19"/>
  <c r="G53" i="19"/>
  <c r="K50" i="19"/>
  <c r="I50" i="19"/>
  <c r="G50" i="19"/>
  <c r="E45" i="19"/>
  <c r="G45" i="19" s="1"/>
  <c r="K44" i="19"/>
  <c r="I44" i="19"/>
  <c r="G44" i="19"/>
  <c r="G43" i="19"/>
  <c r="E43" i="19"/>
  <c r="I43" i="19" s="1"/>
  <c r="E42" i="19"/>
  <c r="E41" i="19"/>
  <c r="I41" i="19" s="1"/>
  <c r="K40" i="19"/>
  <c r="I40" i="19"/>
  <c r="G40" i="19"/>
  <c r="K39" i="19"/>
  <c r="I39" i="19"/>
  <c r="G39" i="19"/>
  <c r="K38" i="19"/>
  <c r="I38" i="19"/>
  <c r="G38" i="19"/>
  <c r="K37" i="19"/>
  <c r="I37" i="19"/>
  <c r="G37" i="19"/>
  <c r="K36" i="19"/>
  <c r="I36" i="19"/>
  <c r="G36" i="19"/>
  <c r="K35" i="19"/>
  <c r="I35" i="19"/>
  <c r="G35" i="19"/>
  <c r="K34" i="19"/>
  <c r="I34" i="19"/>
  <c r="G34" i="19"/>
  <c r="K33" i="19"/>
  <c r="I33" i="19"/>
  <c r="G33" i="19"/>
  <c r="K32" i="19"/>
  <c r="I32" i="19"/>
  <c r="G32" i="19"/>
  <c r="E31" i="19"/>
  <c r="I31" i="19" s="1"/>
  <c r="G30" i="19"/>
  <c r="E30" i="19"/>
  <c r="I30" i="19" s="1"/>
  <c r="K29" i="19"/>
  <c r="I29" i="19"/>
  <c r="G29" i="19"/>
  <c r="E28" i="19"/>
  <c r="K28" i="19" s="1"/>
  <c r="E27" i="19"/>
  <c r="K27" i="19" s="1"/>
  <c r="E26" i="19"/>
  <c r="E25" i="19"/>
  <c r="I25" i="19" s="1"/>
  <c r="K24" i="19"/>
  <c r="I24" i="19"/>
  <c r="G24" i="19"/>
  <c r="K23" i="19"/>
  <c r="I23" i="19"/>
  <c r="G23" i="19"/>
  <c r="E22" i="19"/>
  <c r="G22" i="19" s="1"/>
  <c r="K21" i="19"/>
  <c r="I21" i="19"/>
  <c r="G21" i="19"/>
  <c r="K20" i="19"/>
  <c r="I20" i="19"/>
  <c r="G20" i="19"/>
  <c r="E19" i="19"/>
  <c r="K19" i="19" s="1"/>
  <c r="K18" i="19"/>
  <c r="I18" i="19"/>
  <c r="G18" i="19"/>
  <c r="K17" i="19"/>
  <c r="I17" i="19"/>
  <c r="G17" i="19"/>
  <c r="K16" i="19"/>
  <c r="I16" i="19"/>
  <c r="G16" i="19"/>
  <c r="K15" i="19"/>
  <c r="I15" i="19"/>
  <c r="G15" i="19"/>
  <c r="E14" i="19"/>
  <c r="K14" i="19" s="1"/>
  <c r="K13" i="19"/>
  <c r="I13" i="19"/>
  <c r="G13" i="19"/>
  <c r="K12" i="19"/>
  <c r="I12" i="19"/>
  <c r="G12" i="19"/>
  <c r="K11" i="19"/>
  <c r="I11" i="19"/>
  <c r="G11" i="19"/>
  <c r="K10" i="19"/>
  <c r="I10" i="19"/>
  <c r="G10" i="19"/>
  <c r="K9" i="19"/>
  <c r="I9" i="19"/>
  <c r="G9" i="19"/>
  <c r="K8" i="19"/>
  <c r="I8" i="19"/>
  <c r="G8" i="19"/>
  <c r="K7" i="19"/>
  <c r="I7" i="19"/>
  <c r="G7" i="19"/>
  <c r="K113" i="17"/>
  <c r="I113" i="17"/>
  <c r="G113" i="17"/>
  <c r="K110" i="17"/>
  <c r="I110" i="17"/>
  <c r="G110" i="17"/>
  <c r="E109" i="17"/>
  <c r="I109" i="17" s="1"/>
  <c r="E108" i="17"/>
  <c r="K108" i="17" s="1"/>
  <c r="K107" i="17"/>
  <c r="I107" i="17"/>
  <c r="G107" i="17"/>
  <c r="G106" i="17"/>
  <c r="E106" i="17"/>
  <c r="K106" i="17" s="1"/>
  <c r="E105" i="17"/>
  <c r="K105" i="17" s="1"/>
  <c r="E104" i="17"/>
  <c r="I104" i="17" s="1"/>
  <c r="E103" i="17"/>
  <c r="G103" i="17" s="1"/>
  <c r="K102" i="17"/>
  <c r="I102" i="17"/>
  <c r="G102" i="17"/>
  <c r="K101" i="17"/>
  <c r="I101" i="17"/>
  <c r="G101" i="17"/>
  <c r="E100" i="17"/>
  <c r="G100" i="17" s="1"/>
  <c r="E99" i="17"/>
  <c r="K99" i="17" s="1"/>
  <c r="E98" i="17"/>
  <c r="K98" i="17" s="1"/>
  <c r="K97" i="17"/>
  <c r="I97" i="17"/>
  <c r="G97" i="17"/>
  <c r="K96" i="17"/>
  <c r="I96" i="17"/>
  <c r="G96" i="17"/>
  <c r="E95" i="17"/>
  <c r="K95" i="17" s="1"/>
  <c r="E94" i="17"/>
  <c r="I94" i="17" s="1"/>
  <c r="E93" i="17"/>
  <c r="K93" i="17" s="1"/>
  <c r="E92" i="17"/>
  <c r="K92" i="17" s="1"/>
  <c r="E91" i="17"/>
  <c r="K91" i="17" s="1"/>
  <c r="K90" i="17"/>
  <c r="I90" i="17"/>
  <c r="G90" i="17"/>
  <c r="K89" i="17"/>
  <c r="I89" i="17"/>
  <c r="G89" i="17"/>
  <c r="K88" i="17"/>
  <c r="I88" i="17"/>
  <c r="G88" i="17"/>
  <c r="E85" i="17"/>
  <c r="I85" i="17" s="1"/>
  <c r="E84" i="17"/>
  <c r="G84" i="17" s="1"/>
  <c r="K83" i="17"/>
  <c r="I83" i="17"/>
  <c r="G83" i="17"/>
  <c r="E82" i="17"/>
  <c r="I82" i="17" s="1"/>
  <c r="E81" i="17"/>
  <c r="K81" i="17" s="1"/>
  <c r="E80" i="17"/>
  <c r="G80" i="17" s="1"/>
  <c r="E79" i="17"/>
  <c r="K79" i="17" s="1"/>
  <c r="K78" i="17"/>
  <c r="I78" i="17"/>
  <c r="G78" i="17"/>
  <c r="K77" i="17"/>
  <c r="I77" i="17"/>
  <c r="G77" i="17"/>
  <c r="E76" i="17"/>
  <c r="K76" i="17" s="1"/>
  <c r="E75" i="17"/>
  <c r="K75" i="17" s="1"/>
  <c r="E74" i="17"/>
  <c r="G74" i="17" s="1"/>
  <c r="K73" i="17"/>
  <c r="I73" i="17"/>
  <c r="G73" i="17"/>
  <c r="K72" i="17"/>
  <c r="I72" i="17"/>
  <c r="G72" i="17"/>
  <c r="K71" i="17"/>
  <c r="I71" i="17"/>
  <c r="G71" i="17"/>
  <c r="K70" i="17"/>
  <c r="I70" i="17"/>
  <c r="G70" i="17"/>
  <c r="K69" i="17"/>
  <c r="I69" i="17"/>
  <c r="G69" i="17"/>
  <c r="K68" i="17"/>
  <c r="I68" i="17"/>
  <c r="G68" i="17"/>
  <c r="K67" i="17"/>
  <c r="I67" i="17"/>
  <c r="G67" i="17"/>
  <c r="K66" i="17"/>
  <c r="I66" i="17"/>
  <c r="G66" i="17"/>
  <c r="K65" i="17"/>
  <c r="I65" i="17"/>
  <c r="G65" i="17"/>
  <c r="K64" i="17"/>
  <c r="I64" i="17"/>
  <c r="G64" i="17"/>
  <c r="K63" i="17"/>
  <c r="I63" i="17"/>
  <c r="G63" i="17"/>
  <c r="E62" i="17"/>
  <c r="K62" i="17" s="1"/>
  <c r="E61" i="17"/>
  <c r="K61" i="17" s="1"/>
  <c r="E60" i="17"/>
  <c r="G60" i="17" s="1"/>
  <c r="E59" i="17"/>
  <c r="K59" i="17" s="1"/>
  <c r="E58" i="17"/>
  <c r="G58" i="17" s="1"/>
  <c r="K57" i="17"/>
  <c r="I57" i="17"/>
  <c r="G57" i="17"/>
  <c r="K56" i="17"/>
  <c r="I56" i="17"/>
  <c r="G56" i="17"/>
  <c r="K55" i="17"/>
  <c r="I55" i="17"/>
  <c r="G55" i="17"/>
  <c r="K54" i="17"/>
  <c r="I54" i="17"/>
  <c r="G54" i="17"/>
  <c r="K53" i="17"/>
  <c r="I53" i="17"/>
  <c r="G53" i="17"/>
  <c r="K51" i="17"/>
  <c r="I51" i="17"/>
  <c r="G51" i="17"/>
  <c r="K50" i="17"/>
  <c r="I50" i="17"/>
  <c r="G50" i="17"/>
  <c r="E49" i="17"/>
  <c r="G49" i="17" s="1"/>
  <c r="E48" i="17"/>
  <c r="K48" i="17" s="1"/>
  <c r="K47" i="17"/>
  <c r="I47" i="17"/>
  <c r="G47" i="17"/>
  <c r="E46" i="17"/>
  <c r="K46" i="17" s="1"/>
  <c r="E45" i="17"/>
  <c r="K45" i="17" s="1"/>
  <c r="E44" i="17"/>
  <c r="I44" i="17" s="1"/>
  <c r="E43" i="17"/>
  <c r="G43" i="17" s="1"/>
  <c r="E42" i="17"/>
  <c r="G42" i="17" s="1"/>
  <c r="K41" i="17"/>
  <c r="I41" i="17"/>
  <c r="G41" i="17"/>
  <c r="E39" i="17"/>
  <c r="K39" i="17" s="1"/>
  <c r="E38" i="17"/>
  <c r="K38" i="17" s="1"/>
  <c r="E37" i="17"/>
  <c r="K37" i="17" s="1"/>
  <c r="K36" i="17"/>
  <c r="I36" i="17"/>
  <c r="G36" i="17"/>
  <c r="E35" i="17"/>
  <c r="G35" i="17" s="1"/>
  <c r="E34" i="17"/>
  <c r="K34" i="17" s="1"/>
  <c r="E33" i="17"/>
  <c r="G33" i="17" s="1"/>
  <c r="E32" i="17"/>
  <c r="K32" i="17" s="1"/>
  <c r="E31" i="17"/>
  <c r="I31" i="17" s="1"/>
  <c r="K30" i="17"/>
  <c r="I30" i="17"/>
  <c r="G30" i="17"/>
  <c r="K29" i="17"/>
  <c r="I29" i="17"/>
  <c r="G29" i="17"/>
  <c r="K28" i="17"/>
  <c r="I28" i="17"/>
  <c r="G28" i="17"/>
  <c r="E26" i="17"/>
  <c r="K26" i="17" s="1"/>
  <c r="E25" i="17"/>
  <c r="K25" i="17" s="1"/>
  <c r="K24" i="17"/>
  <c r="I24" i="17"/>
  <c r="G24" i="17"/>
  <c r="E23" i="17"/>
  <c r="K23" i="17" s="1"/>
  <c r="E22" i="17"/>
  <c r="K22" i="17" s="1"/>
  <c r="E21" i="17"/>
  <c r="K21" i="17" s="1"/>
  <c r="E20" i="17"/>
  <c r="I20" i="17" s="1"/>
  <c r="K19" i="17"/>
  <c r="I19" i="17"/>
  <c r="G19" i="17"/>
  <c r="K18" i="17"/>
  <c r="I18" i="17"/>
  <c r="G18" i="17"/>
  <c r="E16" i="17"/>
  <c r="K16" i="17" s="1"/>
  <c r="E15" i="17"/>
  <c r="K15" i="17" s="1"/>
  <c r="E14" i="17"/>
  <c r="K14" i="17" s="1"/>
  <c r="K13" i="17"/>
  <c r="I13" i="17"/>
  <c r="G13" i="17"/>
  <c r="E12" i="17"/>
  <c r="K12" i="17" s="1"/>
  <c r="E11" i="17"/>
  <c r="G11" i="17" s="1"/>
  <c r="E10" i="17"/>
  <c r="G10" i="17" s="1"/>
  <c r="K9" i="17"/>
  <c r="I9" i="17"/>
  <c r="G9" i="17"/>
  <c r="K7" i="17"/>
  <c r="I7" i="17"/>
  <c r="G7" i="17"/>
  <c r="L27" i="21" l="1"/>
  <c r="L24" i="21"/>
  <c r="L13" i="21"/>
  <c r="L30" i="21"/>
  <c r="L24" i="18"/>
  <c r="L69" i="18"/>
  <c r="I44" i="21"/>
  <c r="K44" i="21"/>
  <c r="K44" i="20"/>
  <c r="I44" i="20"/>
  <c r="G44" i="21"/>
  <c r="K55" i="21"/>
  <c r="I55" i="21"/>
  <c r="G55" i="21"/>
  <c r="K62" i="21"/>
  <c r="G62" i="21"/>
  <c r="I62" i="21"/>
  <c r="K80" i="21"/>
  <c r="I80" i="21"/>
  <c r="K111" i="21"/>
  <c r="I111" i="21"/>
  <c r="G14" i="19"/>
  <c r="L31" i="18"/>
  <c r="K36" i="20"/>
  <c r="G36" i="20"/>
  <c r="I36" i="20"/>
  <c r="G44" i="20"/>
  <c r="K45" i="21"/>
  <c r="G45" i="21"/>
  <c r="I45" i="21"/>
  <c r="K56" i="21"/>
  <c r="I56" i="21"/>
  <c r="G56" i="21"/>
  <c r="K72" i="21"/>
  <c r="I72" i="21"/>
  <c r="G72" i="21"/>
  <c r="G80" i="21"/>
  <c r="G111" i="21"/>
  <c r="L36" i="21"/>
  <c r="L11" i="21"/>
  <c r="L26" i="21"/>
  <c r="K61" i="21"/>
  <c r="G61" i="21"/>
  <c r="I61" i="21"/>
  <c r="I28" i="19"/>
  <c r="L37" i="19"/>
  <c r="L49" i="18"/>
  <c r="L57" i="18"/>
  <c r="K37" i="20"/>
  <c r="G37" i="20"/>
  <c r="I37" i="20"/>
  <c r="K46" i="20"/>
  <c r="G46" i="20"/>
  <c r="I46" i="20"/>
  <c r="K46" i="21"/>
  <c r="I46" i="21"/>
  <c r="K57" i="21"/>
  <c r="I57" i="21"/>
  <c r="G57" i="21"/>
  <c r="K73" i="21"/>
  <c r="I73" i="21"/>
  <c r="G73" i="21"/>
  <c r="K82" i="21"/>
  <c r="I82" i="21"/>
  <c r="G82" i="21"/>
  <c r="K113" i="21"/>
  <c r="I113" i="21"/>
  <c r="G113" i="21"/>
  <c r="L37" i="21"/>
  <c r="L52" i="18"/>
  <c r="K67" i="18"/>
  <c r="G72" i="18"/>
  <c r="K19" i="20"/>
  <c r="G19" i="20"/>
  <c r="I19" i="20"/>
  <c r="K38" i="20"/>
  <c r="G38" i="20"/>
  <c r="I38" i="20"/>
  <c r="I47" i="20"/>
  <c r="K47" i="20"/>
  <c r="G47" i="20"/>
  <c r="G46" i="21"/>
  <c r="K58" i="21"/>
  <c r="I58" i="21"/>
  <c r="K74" i="21"/>
  <c r="L74" i="21" s="1"/>
  <c r="I74" i="21"/>
  <c r="G74" i="21"/>
  <c r="K83" i="21"/>
  <c r="I83" i="21"/>
  <c r="G83" i="21"/>
  <c r="K114" i="21"/>
  <c r="I114" i="21"/>
  <c r="G114" i="21"/>
  <c r="L32" i="21"/>
  <c r="K52" i="21"/>
  <c r="G52" i="21"/>
  <c r="I52" i="21"/>
  <c r="L18" i="19"/>
  <c r="L33" i="19"/>
  <c r="L38" i="19"/>
  <c r="L55" i="18"/>
  <c r="K20" i="20"/>
  <c r="G20" i="20"/>
  <c r="I20" i="20"/>
  <c r="I41" i="20"/>
  <c r="G41" i="20"/>
  <c r="K41" i="20"/>
  <c r="K47" i="21"/>
  <c r="L47" i="21" s="1"/>
  <c r="I47" i="21"/>
  <c r="G47" i="21"/>
  <c r="G58" i="21"/>
  <c r="K77" i="21"/>
  <c r="I77" i="21"/>
  <c r="G77" i="21"/>
  <c r="K108" i="21"/>
  <c r="G108" i="21"/>
  <c r="I108" i="21"/>
  <c r="L33" i="21"/>
  <c r="K21" i="20"/>
  <c r="G21" i="20"/>
  <c r="I21" i="20"/>
  <c r="I42" i="20"/>
  <c r="G42" i="20"/>
  <c r="K42" i="20"/>
  <c r="K50" i="21"/>
  <c r="I50" i="21"/>
  <c r="G50" i="21"/>
  <c r="I59" i="21"/>
  <c r="K59" i="21"/>
  <c r="L59" i="21" s="1"/>
  <c r="K78" i="21"/>
  <c r="G78" i="21"/>
  <c r="I78" i="21"/>
  <c r="K109" i="21"/>
  <c r="G109" i="21"/>
  <c r="I109" i="21"/>
  <c r="I47" i="18"/>
  <c r="L61" i="18"/>
  <c r="G97" i="18"/>
  <c r="E29" i="20"/>
  <c r="I23" i="20"/>
  <c r="K23" i="20"/>
  <c r="G23" i="20"/>
  <c r="K43" i="20"/>
  <c r="I43" i="20"/>
  <c r="I43" i="21"/>
  <c r="K43" i="21"/>
  <c r="G43" i="21"/>
  <c r="I51" i="21"/>
  <c r="K51" i="21"/>
  <c r="G51" i="21"/>
  <c r="G59" i="21"/>
  <c r="K79" i="21"/>
  <c r="I79" i="21"/>
  <c r="K110" i="21"/>
  <c r="L110" i="21" s="1"/>
  <c r="I110" i="21"/>
  <c r="L34" i="21"/>
  <c r="L31" i="21"/>
  <c r="L100" i="24"/>
  <c r="L101" i="24" s="1"/>
  <c r="L102" i="24" s="1"/>
  <c r="L98" i="24"/>
  <c r="L100" i="23"/>
  <c r="L101" i="23" s="1"/>
  <c r="L102" i="23" s="1"/>
  <c r="L98" i="23"/>
  <c r="L80" i="22"/>
  <c r="L81" i="22" s="1"/>
  <c r="L82" i="22" s="1"/>
  <c r="L78" i="22"/>
  <c r="L9" i="20"/>
  <c r="E25" i="20"/>
  <c r="L60" i="19"/>
  <c r="L65" i="19"/>
  <c r="G68" i="19"/>
  <c r="L35" i="19"/>
  <c r="L29" i="19"/>
  <c r="K41" i="19"/>
  <c r="L54" i="19"/>
  <c r="L61" i="19"/>
  <c r="G69" i="19"/>
  <c r="L76" i="19"/>
  <c r="G19" i="19"/>
  <c r="L39" i="19"/>
  <c r="L9" i="19"/>
  <c r="L7" i="19"/>
  <c r="L55" i="19"/>
  <c r="G67" i="19"/>
  <c r="K109" i="17"/>
  <c r="I11" i="17"/>
  <c r="G25" i="17"/>
  <c r="G92" i="17"/>
  <c r="K80" i="17"/>
  <c r="G46" i="17"/>
  <c r="G81" i="17"/>
  <c r="G85" i="17"/>
  <c r="K10" i="17"/>
  <c r="L24" i="17"/>
  <c r="K94" i="17"/>
  <c r="G34" i="17"/>
  <c r="G26" i="17"/>
  <c r="K35" i="17"/>
  <c r="I74" i="17"/>
  <c r="I59" i="17"/>
  <c r="G109" i="17"/>
  <c r="L109" i="17" s="1"/>
  <c r="G32" i="17"/>
  <c r="G44" i="17"/>
  <c r="L64" i="17"/>
  <c r="L67" i="17"/>
  <c r="L72" i="17"/>
  <c r="I92" i="17"/>
  <c r="K100" i="17"/>
  <c r="I103" i="17"/>
  <c r="K44" i="17"/>
  <c r="G61" i="17"/>
  <c r="L7" i="17"/>
  <c r="L18" i="17"/>
  <c r="I37" i="17"/>
  <c r="L65" i="17"/>
  <c r="L70" i="17"/>
  <c r="L73" i="17"/>
  <c r="G93" i="17"/>
  <c r="K104" i="17"/>
  <c r="L107" i="17"/>
  <c r="L41" i="17"/>
  <c r="G45" i="17"/>
  <c r="L9" i="17"/>
  <c r="I26" i="17"/>
  <c r="G38" i="17"/>
  <c r="K49" i="17"/>
  <c r="L63" i="17"/>
  <c r="L68" i="17"/>
  <c r="L71" i="17"/>
  <c r="L78" i="17"/>
  <c r="G105" i="17"/>
  <c r="I10" i="17"/>
  <c r="L19" i="17"/>
  <c r="I43" i="17"/>
  <c r="L56" i="17"/>
  <c r="L66" i="17"/>
  <c r="L69" i="17"/>
  <c r="K74" i="17"/>
  <c r="L102" i="17"/>
  <c r="L8" i="21"/>
  <c r="L7" i="21"/>
  <c r="L9" i="21"/>
  <c r="L8" i="20"/>
  <c r="L7" i="20"/>
  <c r="I14" i="19"/>
  <c r="L14" i="19" s="1"/>
  <c r="K68" i="19"/>
  <c r="L23" i="19"/>
  <c r="I27" i="19"/>
  <c r="L56" i="19"/>
  <c r="L20" i="19"/>
  <c r="G31" i="19"/>
  <c r="L66" i="19"/>
  <c r="L21" i="19"/>
  <c r="G73" i="19"/>
  <c r="L16" i="19"/>
  <c r="L44" i="19"/>
  <c r="K70" i="19"/>
  <c r="L24" i="19"/>
  <c r="K30" i="19"/>
  <c r="L30" i="19" s="1"/>
  <c r="K43" i="19"/>
  <c r="G64" i="19"/>
  <c r="K69" i="19"/>
  <c r="G72" i="19"/>
  <c r="L74" i="19"/>
  <c r="L40" i="19"/>
  <c r="K64" i="19"/>
  <c r="I72" i="19"/>
  <c r="L12" i="19"/>
  <c r="I19" i="19"/>
  <c r="L19" i="19" s="1"/>
  <c r="I22" i="19"/>
  <c r="G70" i="19"/>
  <c r="L75" i="19"/>
  <c r="L13" i="19"/>
  <c r="L17" i="19"/>
  <c r="K25" i="19"/>
  <c r="K31" i="19"/>
  <c r="L36" i="19"/>
  <c r="L50" i="19"/>
  <c r="L59" i="19"/>
  <c r="L10" i="19"/>
  <c r="L15" i="19"/>
  <c r="L34" i="19"/>
  <c r="L71" i="19"/>
  <c r="L11" i="19"/>
  <c r="L32" i="19"/>
  <c r="I45" i="19"/>
  <c r="L53" i="19"/>
  <c r="K62" i="19"/>
  <c r="I73" i="19"/>
  <c r="L8" i="19"/>
  <c r="G27" i="19"/>
  <c r="E47" i="19"/>
  <c r="K47" i="19" s="1"/>
  <c r="L9" i="18"/>
  <c r="L53" i="18"/>
  <c r="L63" i="18"/>
  <c r="G82" i="18"/>
  <c r="K85" i="18"/>
  <c r="K82" i="18"/>
  <c r="L93" i="18"/>
  <c r="L33" i="18"/>
  <c r="G68" i="18"/>
  <c r="K72" i="18"/>
  <c r="L72" i="18" s="1"/>
  <c r="G76" i="18"/>
  <c r="L51" i="18"/>
  <c r="K76" i="18"/>
  <c r="G79" i="18"/>
  <c r="G91" i="18"/>
  <c r="K94" i="18"/>
  <c r="I100" i="18"/>
  <c r="I11" i="18"/>
  <c r="L45" i="18"/>
  <c r="L59" i="18"/>
  <c r="K91" i="18"/>
  <c r="K100" i="18"/>
  <c r="G16" i="18"/>
  <c r="G19" i="18"/>
  <c r="L28" i="18"/>
  <c r="G12" i="18"/>
  <c r="L32" i="18"/>
  <c r="L43" i="18"/>
  <c r="I84" i="18"/>
  <c r="L87" i="18"/>
  <c r="G92" i="18"/>
  <c r="G15" i="18"/>
  <c r="L25" i="18"/>
  <c r="G34" i="18"/>
  <c r="G37" i="18"/>
  <c r="L42" i="18"/>
  <c r="L62" i="18"/>
  <c r="G71" i="18"/>
  <c r="L77" i="18"/>
  <c r="G80" i="18"/>
  <c r="L83" i="18"/>
  <c r="G89" i="18"/>
  <c r="I92" i="18"/>
  <c r="G98" i="18"/>
  <c r="L85" i="18"/>
  <c r="K15" i="18"/>
  <c r="K34" i="18"/>
  <c r="I37" i="18"/>
  <c r="L60" i="18"/>
  <c r="G65" i="18"/>
  <c r="K71" i="18"/>
  <c r="L74" i="18"/>
  <c r="K89" i="18"/>
  <c r="L23" i="18"/>
  <c r="L29" i="18"/>
  <c r="L40" i="18"/>
  <c r="L58" i="18"/>
  <c r="K68" i="18"/>
  <c r="G96" i="18"/>
  <c r="I99" i="18"/>
  <c r="G10" i="18"/>
  <c r="L18" i="18"/>
  <c r="L27" i="18"/>
  <c r="G38" i="18"/>
  <c r="L41" i="18"/>
  <c r="I46" i="18"/>
  <c r="L56" i="18"/>
  <c r="G66" i="18"/>
  <c r="L66" i="18" s="1"/>
  <c r="G81" i="18"/>
  <c r="K96" i="18"/>
  <c r="K10" i="18"/>
  <c r="K38" i="18"/>
  <c r="L54" i="18"/>
  <c r="I66" i="18"/>
  <c r="K16" i="18"/>
  <c r="L16" i="18" s="1"/>
  <c r="L22" i="18"/>
  <c r="K35" i="18"/>
  <c r="L35" i="18" s="1"/>
  <c r="L39" i="18"/>
  <c r="L67" i="18"/>
  <c r="G11" i="18"/>
  <c r="I19" i="18"/>
  <c r="L44" i="18"/>
  <c r="K47" i="18"/>
  <c r="L47" i="18" s="1"/>
  <c r="L50" i="18"/>
  <c r="G64" i="18"/>
  <c r="G67" i="18"/>
  <c r="I79" i="18"/>
  <c r="L79" i="18" s="1"/>
  <c r="I85" i="18"/>
  <c r="G94" i="18"/>
  <c r="I97" i="18"/>
  <c r="L97" i="18" s="1"/>
  <c r="E30" i="20"/>
  <c r="E24" i="20"/>
  <c r="E27" i="20"/>
  <c r="E26" i="20"/>
  <c r="G26" i="20" s="1"/>
  <c r="L13" i="18"/>
  <c r="L21" i="18"/>
  <c r="K14" i="18"/>
  <c r="I14" i="18"/>
  <c r="G14" i="18"/>
  <c r="L78" i="18"/>
  <c r="L86" i="18"/>
  <c r="I17" i="18"/>
  <c r="G17" i="18"/>
  <c r="L96" i="18"/>
  <c r="K73" i="18"/>
  <c r="I73" i="18"/>
  <c r="G73" i="18"/>
  <c r="K48" i="18"/>
  <c r="I48" i="18"/>
  <c r="G48" i="18"/>
  <c r="K70" i="18"/>
  <c r="I70" i="18"/>
  <c r="G70" i="18"/>
  <c r="K88" i="18"/>
  <c r="I88" i="18"/>
  <c r="G88" i="18"/>
  <c r="K46" i="18"/>
  <c r="I65" i="18"/>
  <c r="I81" i="18"/>
  <c r="K84" i="18"/>
  <c r="K99" i="18"/>
  <c r="I12" i="18"/>
  <c r="I20" i="18"/>
  <c r="L20" i="18" s="1"/>
  <c r="G26" i="18"/>
  <c r="G36" i="18"/>
  <c r="I64" i="18"/>
  <c r="G75" i="18"/>
  <c r="I80" i="18"/>
  <c r="G90" i="18"/>
  <c r="G95" i="18"/>
  <c r="I98" i="18"/>
  <c r="I26" i="18"/>
  <c r="L26" i="18" s="1"/>
  <c r="I36" i="18"/>
  <c r="I75" i="18"/>
  <c r="I90" i="18"/>
  <c r="I95" i="18"/>
  <c r="L43" i="19"/>
  <c r="K63" i="19"/>
  <c r="I63" i="19"/>
  <c r="G63" i="19"/>
  <c r="K26" i="19"/>
  <c r="L26" i="19" s="1"/>
  <c r="I26" i="19"/>
  <c r="G26" i="19"/>
  <c r="K42" i="19"/>
  <c r="I42" i="19"/>
  <c r="G42" i="19"/>
  <c r="K22" i="19"/>
  <c r="K45" i="19"/>
  <c r="E52" i="19"/>
  <c r="E46" i="19"/>
  <c r="E49" i="19"/>
  <c r="G25" i="19"/>
  <c r="G41" i="19"/>
  <c r="L41" i="19" s="1"/>
  <c r="G62" i="19"/>
  <c r="I67" i="19"/>
  <c r="G28" i="19"/>
  <c r="L28" i="19" s="1"/>
  <c r="E48" i="19"/>
  <c r="G48" i="19" s="1"/>
  <c r="E51" i="19"/>
  <c r="G16" i="17"/>
  <c r="K11" i="17"/>
  <c r="L11" i="17" s="1"/>
  <c r="G15" i="17"/>
  <c r="G23" i="17"/>
  <c r="I25" i="17"/>
  <c r="L25" i="17" s="1"/>
  <c r="L28" i="17"/>
  <c r="G31" i="17"/>
  <c r="I34" i="17"/>
  <c r="G37" i="17"/>
  <c r="I49" i="17"/>
  <c r="L55" i="17"/>
  <c r="I58" i="17"/>
  <c r="I80" i="17"/>
  <c r="L88" i="17"/>
  <c r="L96" i="17"/>
  <c r="I100" i="17"/>
  <c r="I15" i="17"/>
  <c r="G20" i="17"/>
  <c r="I23" i="17"/>
  <c r="K31" i="17"/>
  <c r="G12" i="17"/>
  <c r="K20" i="17"/>
  <c r="L29" i="17"/>
  <c r="I35" i="17"/>
  <c r="L53" i="17"/>
  <c r="G59" i="17"/>
  <c r="L77" i="17"/>
  <c r="L83" i="17"/>
  <c r="L97" i="17"/>
  <c r="G104" i="17"/>
  <c r="L50" i="17"/>
  <c r="G75" i="17"/>
  <c r="I84" i="17"/>
  <c r="G95" i="17"/>
  <c r="L101" i="17"/>
  <c r="L110" i="17"/>
  <c r="L47" i="17"/>
  <c r="L13" i="17"/>
  <c r="I16" i="17"/>
  <c r="G22" i="17"/>
  <c r="I33" i="17"/>
  <c r="L54" i="17"/>
  <c r="I60" i="17"/>
  <c r="I75" i="17"/>
  <c r="L89" i="17"/>
  <c r="I95" i="17"/>
  <c r="G98" i="17"/>
  <c r="I22" i="17"/>
  <c r="L30" i="17"/>
  <c r="L36" i="17"/>
  <c r="I42" i="17"/>
  <c r="L57" i="17"/>
  <c r="K60" i="17"/>
  <c r="L90" i="17"/>
  <c r="K42" i="17"/>
  <c r="L51" i="17"/>
  <c r="G76" i="17"/>
  <c r="K82" i="17"/>
  <c r="K85" i="17"/>
  <c r="L113" i="17"/>
  <c r="I12" i="17"/>
  <c r="G14" i="17"/>
  <c r="G21" i="17"/>
  <c r="K33" i="17"/>
  <c r="I38" i="17"/>
  <c r="K43" i="17"/>
  <c r="L43" i="17" s="1"/>
  <c r="I46" i="17"/>
  <c r="G48" i="17"/>
  <c r="K58" i="17"/>
  <c r="I61" i="17"/>
  <c r="L61" i="17" s="1"/>
  <c r="I76" i="17"/>
  <c r="I81" i="17"/>
  <c r="L81" i="17" s="1"/>
  <c r="K84" i="17"/>
  <c r="I93" i="17"/>
  <c r="I98" i="17"/>
  <c r="K103" i="17"/>
  <c r="I106" i="17"/>
  <c r="L106" i="17" s="1"/>
  <c r="G108" i="17"/>
  <c r="I14" i="17"/>
  <c r="I21" i="17"/>
  <c r="I48" i="17"/>
  <c r="I108" i="17"/>
  <c r="I32" i="17"/>
  <c r="I45" i="17"/>
  <c r="I105" i="17"/>
  <c r="G39" i="17"/>
  <c r="G62" i="17"/>
  <c r="G79" i="17"/>
  <c r="G91" i="17"/>
  <c r="G99" i="17"/>
  <c r="I39" i="17"/>
  <c r="I62" i="17"/>
  <c r="I79" i="17"/>
  <c r="G82" i="17"/>
  <c r="I91" i="17"/>
  <c r="G94" i="17"/>
  <c r="L94" i="17" s="1"/>
  <c r="I99" i="17"/>
  <c r="K7" i="15"/>
  <c r="K8" i="15"/>
  <c r="K9" i="15"/>
  <c r="I7" i="15"/>
  <c r="I8" i="15"/>
  <c r="I9" i="15"/>
  <c r="G7" i="15"/>
  <c r="G8" i="15"/>
  <c r="G9" i="15"/>
  <c r="E12" i="15"/>
  <c r="E11" i="15"/>
  <c r="E10" i="15"/>
  <c r="K116" i="21" l="1"/>
  <c r="I116" i="21"/>
  <c r="L124" i="21" s="1"/>
  <c r="L108" i="21"/>
  <c r="L78" i="21"/>
  <c r="L113" i="21"/>
  <c r="L77" i="21"/>
  <c r="G116" i="21"/>
  <c r="L46" i="21"/>
  <c r="L45" i="21"/>
  <c r="L25" i="19"/>
  <c r="L72" i="19"/>
  <c r="L62" i="19"/>
  <c r="L38" i="18"/>
  <c r="L15" i="18"/>
  <c r="L46" i="18"/>
  <c r="L90" i="18"/>
  <c r="L37" i="18"/>
  <c r="L48" i="18"/>
  <c r="L12" i="18"/>
  <c r="L88" i="18"/>
  <c r="L91" i="18"/>
  <c r="L76" i="18"/>
  <c r="L80" i="17"/>
  <c r="L44" i="17"/>
  <c r="L33" i="17"/>
  <c r="L74" i="17"/>
  <c r="L93" i="17"/>
  <c r="L21" i="20"/>
  <c r="L19" i="20"/>
  <c r="L57" i="21"/>
  <c r="L37" i="20"/>
  <c r="L61" i="21"/>
  <c r="L111" i="21"/>
  <c r="K30" i="20"/>
  <c r="G30" i="20"/>
  <c r="I30" i="20"/>
  <c r="L92" i="18"/>
  <c r="L109" i="21"/>
  <c r="L50" i="21"/>
  <c r="L52" i="21"/>
  <c r="L47" i="20"/>
  <c r="L72" i="21"/>
  <c r="I25" i="20"/>
  <c r="G25" i="20"/>
  <c r="K25" i="20"/>
  <c r="L51" i="21"/>
  <c r="L55" i="21"/>
  <c r="G11" i="15"/>
  <c r="I11" i="15"/>
  <c r="K11" i="15"/>
  <c r="L11" i="15" s="1"/>
  <c r="G12" i="15"/>
  <c r="K12" i="15"/>
  <c r="I12" i="15"/>
  <c r="L11" i="18"/>
  <c r="L69" i="19"/>
  <c r="L68" i="19"/>
  <c r="K29" i="20"/>
  <c r="G29" i="20"/>
  <c r="I29" i="20"/>
  <c r="L20" i="20"/>
  <c r="L82" i="21"/>
  <c r="L80" i="21"/>
  <c r="I24" i="20"/>
  <c r="K24" i="20"/>
  <c r="G24" i="20"/>
  <c r="L98" i="18"/>
  <c r="L94" i="18"/>
  <c r="L19" i="18"/>
  <c r="L43" i="21"/>
  <c r="L42" i="20"/>
  <c r="L36" i="20"/>
  <c r="L44" i="20"/>
  <c r="K27" i="20"/>
  <c r="I27" i="20"/>
  <c r="L23" i="20"/>
  <c r="L56" i="21"/>
  <c r="G27" i="20"/>
  <c r="L83" i="21"/>
  <c r="L38" i="17"/>
  <c r="L59" i="17"/>
  <c r="L79" i="21"/>
  <c r="L41" i="20"/>
  <c r="L114" i="21"/>
  <c r="L58" i="21"/>
  <c r="L38" i="20"/>
  <c r="L73" i="21"/>
  <c r="L46" i="20"/>
  <c r="L62" i="21"/>
  <c r="L44" i="21"/>
  <c r="G10" i="15"/>
  <c r="I10" i="15"/>
  <c r="K10" i="15"/>
  <c r="L64" i="18"/>
  <c r="L27" i="19"/>
  <c r="L35" i="17"/>
  <c r="L34" i="17"/>
  <c r="L95" i="18"/>
  <c r="L80" i="18"/>
  <c r="L84" i="18"/>
  <c r="I26" i="20"/>
  <c r="K26" i="20"/>
  <c r="L100" i="18"/>
  <c r="L82" i="18"/>
  <c r="L43" i="20"/>
  <c r="L103" i="24"/>
  <c r="L104" i="24" s="1"/>
  <c r="L103" i="23"/>
  <c r="L104" i="23" s="1"/>
  <c r="L83" i="22"/>
  <c r="L84" i="22" s="1"/>
  <c r="L31" i="19"/>
  <c r="L45" i="19"/>
  <c r="L70" i="19"/>
  <c r="L67" i="19"/>
  <c r="L22" i="19"/>
  <c r="L37" i="17"/>
  <c r="L92" i="17"/>
  <c r="L45" i="17"/>
  <c r="L46" i="17"/>
  <c r="L23" i="17"/>
  <c r="L10" i="17"/>
  <c r="L100" i="17"/>
  <c r="L76" i="17"/>
  <c r="L22" i="17"/>
  <c r="L104" i="17"/>
  <c r="L85" i="17"/>
  <c r="L108" i="17"/>
  <c r="L15" i="17"/>
  <c r="L60" i="17"/>
  <c r="L20" i="17"/>
  <c r="L12" i="17"/>
  <c r="L99" i="17"/>
  <c r="L49" i="17"/>
  <c r="L26" i="17"/>
  <c r="L105" i="17"/>
  <c r="L58" i="17"/>
  <c r="L91" i="17"/>
  <c r="L14" i="17"/>
  <c r="L16" i="17"/>
  <c r="L103" i="17"/>
  <c r="L95" i="17"/>
  <c r="L39" i="17"/>
  <c r="L32" i="17"/>
  <c r="L98" i="17"/>
  <c r="L31" i="17"/>
  <c r="L75" i="17"/>
  <c r="L117" i="21"/>
  <c r="G47" i="19"/>
  <c r="L73" i="19"/>
  <c r="I47" i="19"/>
  <c r="L64" i="19"/>
  <c r="L68" i="18"/>
  <c r="L89" i="18"/>
  <c r="L99" i="18"/>
  <c r="L34" i="18"/>
  <c r="L81" i="18"/>
  <c r="L65" i="18"/>
  <c r="L17" i="18"/>
  <c r="L10" i="18"/>
  <c r="L75" i="18"/>
  <c r="L36" i="18"/>
  <c r="L71" i="18"/>
  <c r="L9" i="15"/>
  <c r="L8" i="15"/>
  <c r="L7" i="15"/>
  <c r="G101" i="18"/>
  <c r="L102" i="18" s="1"/>
  <c r="L73" i="18"/>
  <c r="L14" i="18"/>
  <c r="I101" i="18"/>
  <c r="L109" i="18" s="1"/>
  <c r="L70" i="18"/>
  <c r="K46" i="19"/>
  <c r="I46" i="19"/>
  <c r="G46" i="19"/>
  <c r="I51" i="19"/>
  <c r="G51" i="19"/>
  <c r="K51" i="19"/>
  <c r="L42" i="19"/>
  <c r="K48" i="19"/>
  <c r="I48" i="19"/>
  <c r="L63" i="19"/>
  <c r="K49" i="19"/>
  <c r="I49" i="19"/>
  <c r="G49" i="19"/>
  <c r="K52" i="19"/>
  <c r="I52" i="19"/>
  <c r="G52" i="19"/>
  <c r="L82" i="17"/>
  <c r="L79" i="17"/>
  <c r="L62" i="17"/>
  <c r="L48" i="17"/>
  <c r="L84" i="17"/>
  <c r="L42" i="17"/>
  <c r="L21" i="17"/>
  <c r="I114" i="17"/>
  <c r="L122" i="17" s="1"/>
  <c r="G114" i="17"/>
  <c r="L115" i="17" s="1"/>
  <c r="K114" i="17"/>
  <c r="L118" i="21" l="1"/>
  <c r="L119" i="21" s="1"/>
  <c r="L120" i="21" s="1"/>
  <c r="L26" i="20"/>
  <c r="I53" i="20"/>
  <c r="L61" i="20" s="1"/>
  <c r="L30" i="20"/>
  <c r="G53" i="20"/>
  <c r="L54" i="20" s="1"/>
  <c r="L24" i="20"/>
  <c r="L10" i="15"/>
  <c r="L12" i="15"/>
  <c r="L25" i="20"/>
  <c r="L27" i="20"/>
  <c r="L29" i="20"/>
  <c r="K53" i="20"/>
  <c r="L105" i="24"/>
  <c r="L107" i="24" s="1"/>
  <c r="L105" i="23"/>
  <c r="L107" i="23" s="1"/>
  <c r="L85" i="22"/>
  <c r="L87" i="22" s="1"/>
  <c r="K77" i="19"/>
  <c r="G77" i="19"/>
  <c r="L78" i="19" s="1"/>
  <c r="L47" i="19"/>
  <c r="L116" i="21"/>
  <c r="I77" i="19"/>
  <c r="L85" i="19" s="1"/>
  <c r="L49" i="19"/>
  <c r="L48" i="19"/>
  <c r="L103" i="18"/>
  <c r="K101" i="18"/>
  <c r="L101" i="18" s="1"/>
  <c r="L52" i="19"/>
  <c r="L46" i="19"/>
  <c r="L51" i="19"/>
  <c r="L116" i="17"/>
  <c r="L114" i="17"/>
  <c r="L55" i="20" l="1"/>
  <c r="L56" i="20" s="1"/>
  <c r="L57" i="20" s="1"/>
  <c r="L53" i="20"/>
  <c r="L108" i="24"/>
  <c r="L109" i="24" s="1"/>
  <c r="L108" i="23"/>
  <c r="L109" i="23" s="1"/>
  <c r="L88" i="22"/>
  <c r="L89" i="22" s="1"/>
  <c r="L121" i="21"/>
  <c r="L122" i="21" s="1"/>
  <c r="L77" i="19"/>
  <c r="L79" i="19"/>
  <c r="L80" i="19" s="1"/>
  <c r="L104" i="18"/>
  <c r="L105" i="18" s="1"/>
  <c r="L117" i="17"/>
  <c r="L118" i="17" s="1"/>
  <c r="J3" i="22" l="1"/>
  <c r="C8" i="16"/>
  <c r="J3" i="23"/>
  <c r="C9" i="16"/>
  <c r="J3" i="24"/>
  <c r="C10" i="16"/>
  <c r="L123" i="21"/>
  <c r="L125" i="21" s="1"/>
  <c r="L81" i="19"/>
  <c r="L82" i="19" s="1"/>
  <c r="L83" i="19" s="1"/>
  <c r="L58" i="20"/>
  <c r="L59" i="20" s="1"/>
  <c r="L106" i="18"/>
  <c r="L107" i="18" s="1"/>
  <c r="L119" i="17"/>
  <c r="L120" i="17" s="1"/>
  <c r="L126" i="21" l="1"/>
  <c r="L127" i="21" s="1"/>
  <c r="L60" i="20"/>
  <c r="L62" i="20" s="1"/>
  <c r="L108" i="18"/>
  <c r="L110" i="18" s="1"/>
  <c r="L84" i="19"/>
  <c r="L86" i="19" s="1"/>
  <c r="L121" i="17"/>
  <c r="L123" i="17" s="1"/>
  <c r="J3" i="21" l="1"/>
  <c r="C7" i="16"/>
  <c r="L63" i="20"/>
  <c r="L64" i="20" s="1"/>
  <c r="L111" i="18"/>
  <c r="L112" i="18" s="1"/>
  <c r="L87" i="19"/>
  <c r="L88" i="19" s="1"/>
  <c r="L124" i="17"/>
  <c r="L125" i="17" s="1"/>
  <c r="J3" i="18" l="1"/>
  <c r="C4" i="16"/>
  <c r="J3" i="20"/>
  <c r="C6" i="16"/>
  <c r="J3" i="19"/>
  <c r="C5" i="16"/>
  <c r="J3" i="17"/>
  <c r="C3" i="16"/>
  <c r="E110" i="15"/>
  <c r="E109" i="15"/>
  <c r="E107" i="15"/>
  <c r="E106" i="15"/>
  <c r="E105" i="15"/>
  <c r="E104" i="15"/>
  <c r="E101" i="15"/>
  <c r="E100" i="15"/>
  <c r="E99" i="15"/>
  <c r="E96" i="15"/>
  <c r="E95" i="15"/>
  <c r="E94" i="15"/>
  <c r="G93" i="15"/>
  <c r="E93" i="15"/>
  <c r="E92" i="15"/>
  <c r="E64" i="15"/>
  <c r="E75" i="15"/>
  <c r="E74" i="15"/>
  <c r="E72" i="15"/>
  <c r="G71" i="15"/>
  <c r="E71" i="15"/>
  <c r="E70" i="15"/>
  <c r="E69" i="15"/>
  <c r="E66" i="15"/>
  <c r="E65" i="15"/>
  <c r="E61" i="15"/>
  <c r="E60" i="15"/>
  <c r="E59" i="15"/>
  <c r="E58" i="15"/>
  <c r="E57" i="15"/>
  <c r="E39" i="15"/>
  <c r="E40" i="15"/>
  <c r="E38" i="15"/>
  <c r="G40" i="15" l="1"/>
  <c r="K40" i="15"/>
  <c r="I40" i="15"/>
  <c r="K95" i="15"/>
  <c r="I95" i="15"/>
  <c r="I65" i="15"/>
  <c r="G65" i="15"/>
  <c r="K65" i="15"/>
  <c r="G95" i="15"/>
  <c r="G106" i="15"/>
  <c r="G74" i="15"/>
  <c r="I74" i="15"/>
  <c r="K74" i="15"/>
  <c r="G96" i="15"/>
  <c r="K96" i="15"/>
  <c r="I96" i="15"/>
  <c r="G99" i="15"/>
  <c r="I99" i="15"/>
  <c r="K99" i="15"/>
  <c r="K60" i="15"/>
  <c r="I60" i="15"/>
  <c r="G104" i="15"/>
  <c r="K104" i="15"/>
  <c r="I104" i="15"/>
  <c r="G60" i="15"/>
  <c r="G72" i="15"/>
  <c r="G66" i="15"/>
  <c r="I66" i="15"/>
  <c r="K66" i="15"/>
  <c r="G38" i="15"/>
  <c r="K38" i="15"/>
  <c r="I38" i="15"/>
  <c r="K72" i="15"/>
  <c r="I72" i="15"/>
  <c r="G94" i="15"/>
  <c r="K94" i="15"/>
  <c r="I94" i="15"/>
  <c r="I105" i="15"/>
  <c r="G105" i="15"/>
  <c r="K105" i="15"/>
  <c r="G61" i="15"/>
  <c r="K61" i="15"/>
  <c r="I61" i="15"/>
  <c r="I106" i="15"/>
  <c r="K106" i="15"/>
  <c r="L106" i="15" s="1"/>
  <c r="G39" i="15"/>
  <c r="K39" i="15"/>
  <c r="I39" i="15"/>
  <c r="I57" i="15"/>
  <c r="G57" i="15"/>
  <c r="L57" i="15" s="1"/>
  <c r="K57" i="15"/>
  <c r="G75" i="15"/>
  <c r="I75" i="15"/>
  <c r="K75" i="15"/>
  <c r="L75" i="15" s="1"/>
  <c r="I107" i="15"/>
  <c r="K107" i="15"/>
  <c r="L107" i="15" s="1"/>
  <c r="I58" i="15"/>
  <c r="K58" i="15"/>
  <c r="G69" i="15"/>
  <c r="K69" i="15"/>
  <c r="I69" i="15"/>
  <c r="G64" i="15"/>
  <c r="K64" i="15"/>
  <c r="I64" i="15"/>
  <c r="G107" i="15"/>
  <c r="G58" i="15"/>
  <c r="G70" i="15"/>
  <c r="K70" i="15"/>
  <c r="I70" i="15"/>
  <c r="G92" i="15"/>
  <c r="K92" i="15"/>
  <c r="I92" i="15"/>
  <c r="G100" i="15"/>
  <c r="K100" i="15"/>
  <c r="I100" i="15"/>
  <c r="G109" i="15"/>
  <c r="K109" i="15"/>
  <c r="I109" i="15"/>
  <c r="G59" i="15"/>
  <c r="I59" i="15"/>
  <c r="K59" i="15"/>
  <c r="K71" i="15"/>
  <c r="I71" i="15"/>
  <c r="K93" i="15"/>
  <c r="I93" i="15"/>
  <c r="G101" i="15"/>
  <c r="K101" i="15"/>
  <c r="I101" i="15"/>
  <c r="G110" i="15"/>
  <c r="K110" i="15"/>
  <c r="I110" i="15"/>
  <c r="E35" i="15"/>
  <c r="E34" i="15"/>
  <c r="E33" i="15"/>
  <c r="G32" i="15"/>
  <c r="E32" i="15"/>
  <c r="E31" i="15"/>
  <c r="E50" i="15"/>
  <c r="E49" i="15"/>
  <c r="E47" i="15"/>
  <c r="E46" i="15"/>
  <c r="E45" i="15"/>
  <c r="E44" i="15"/>
  <c r="E43" i="15"/>
  <c r="E20" i="15"/>
  <c r="E19" i="15"/>
  <c r="E17" i="15"/>
  <c r="G16" i="15"/>
  <c r="E16" i="15"/>
  <c r="E15" i="15"/>
  <c r="E14" i="15"/>
  <c r="L71" i="15" l="1"/>
  <c r="L40" i="15"/>
  <c r="L110" i="15"/>
  <c r="L100" i="15"/>
  <c r="L61" i="15"/>
  <c r="L66" i="15"/>
  <c r="L74" i="15"/>
  <c r="K46" i="15"/>
  <c r="I46" i="15"/>
  <c r="I17" i="15"/>
  <c r="K17" i="15"/>
  <c r="L105" i="15"/>
  <c r="L104" i="15"/>
  <c r="K47" i="15"/>
  <c r="I47" i="15"/>
  <c r="G19" i="15"/>
  <c r="I19" i="15"/>
  <c r="K19" i="15"/>
  <c r="G20" i="15"/>
  <c r="K20" i="15"/>
  <c r="I20" i="15"/>
  <c r="L69" i="15"/>
  <c r="L95" i="15"/>
  <c r="I33" i="15"/>
  <c r="G33" i="15"/>
  <c r="K33" i="15"/>
  <c r="L64" i="15"/>
  <c r="L38" i="15"/>
  <c r="G17" i="15"/>
  <c r="L17" i="15" s="1"/>
  <c r="G34" i="15"/>
  <c r="I49" i="15"/>
  <c r="G49" i="15"/>
  <c r="K49" i="15"/>
  <c r="L60" i="15"/>
  <c r="G43" i="15"/>
  <c r="I43" i="15"/>
  <c r="K43" i="15"/>
  <c r="L43" i="15" s="1"/>
  <c r="G50" i="15"/>
  <c r="I50" i="15"/>
  <c r="K50" i="15"/>
  <c r="L99" i="15"/>
  <c r="L101" i="15"/>
  <c r="L39" i="15"/>
  <c r="L65" i="15"/>
  <c r="L109" i="15"/>
  <c r="L93" i="15"/>
  <c r="G15" i="15"/>
  <c r="K15" i="15"/>
  <c r="I15" i="15"/>
  <c r="G31" i="15"/>
  <c r="K31" i="15"/>
  <c r="I31" i="15"/>
  <c r="G46" i="15"/>
  <c r="L92" i="15"/>
  <c r="L96" i="15"/>
  <c r="I34" i="15"/>
  <c r="K34" i="15"/>
  <c r="G47" i="15"/>
  <c r="G35" i="15"/>
  <c r="I35" i="15"/>
  <c r="K35" i="15"/>
  <c r="L35" i="15" s="1"/>
  <c r="L70" i="15"/>
  <c r="L94" i="15"/>
  <c r="G14" i="15"/>
  <c r="K14" i="15"/>
  <c r="I14" i="15"/>
  <c r="G44" i="15"/>
  <c r="K44" i="15"/>
  <c r="I44" i="15"/>
  <c r="L58" i="15"/>
  <c r="K16" i="15"/>
  <c r="I16" i="15"/>
  <c r="G45" i="15"/>
  <c r="K45" i="15"/>
  <c r="I45" i="15"/>
  <c r="K32" i="15"/>
  <c r="I32" i="15"/>
  <c r="L59" i="15"/>
  <c r="L72" i="15"/>
  <c r="L16" i="15" l="1"/>
  <c r="L19" i="15"/>
  <c r="G116" i="15"/>
  <c r="L117" i="15" s="1"/>
  <c r="L20" i="15"/>
  <c r="L32" i="15"/>
  <c r="L31" i="15"/>
  <c r="L44" i="15"/>
  <c r="I116" i="15"/>
  <c r="L124" i="15" s="1"/>
  <c r="L14" i="15"/>
  <c r="K116" i="15"/>
  <c r="L47" i="15"/>
  <c r="L45" i="15"/>
  <c r="L34" i="15"/>
  <c r="L33" i="15"/>
  <c r="L15" i="15"/>
  <c r="L50" i="15"/>
  <c r="L49" i="15"/>
  <c r="L46" i="15"/>
  <c r="L116" i="15" l="1"/>
  <c r="L118" i="15"/>
  <c r="L119" i="15" s="1"/>
  <c r="L120" i="15" s="1"/>
  <c r="L121" i="15" s="1"/>
  <c r="L122" i="15" s="1"/>
  <c r="L123" i="15" s="1"/>
  <c r="L125" i="15" l="1"/>
  <c r="L126" i="15" s="1"/>
  <c r="L127" i="15" s="1"/>
  <c r="J3" i="15"/>
  <c r="C2" i="16"/>
  <c r="C11" i="16" s="1"/>
</calcChain>
</file>

<file path=xl/sharedStrings.xml><?xml version="1.0" encoding="utf-8"?>
<sst xmlns="http://schemas.openxmlformats.org/spreadsheetml/2006/main" count="1814" uniqueCount="192">
  <si>
    <t>სამუშაოების დასახელება</t>
  </si>
  <si>
    <t>განზ</t>
  </si>
  <si>
    <t>რაოდენობა</t>
  </si>
  <si>
    <t>ხელფასი</t>
  </si>
  <si>
    <t>ჯამი</t>
  </si>
  <si>
    <t>ლარი</t>
  </si>
  <si>
    <t>კგ</t>
  </si>
  <si>
    <t>ზედნადები ხარჯი</t>
  </si>
  <si>
    <t xml:space="preserve">სახარჯთაღრიცხვო  ღირ-ბა              </t>
  </si>
  <si>
    <t>ცალი</t>
  </si>
  <si>
    <t>კომპლ</t>
  </si>
  <si>
    <t>მასალები</t>
  </si>
  <si>
    <t>სხვა მასალები</t>
  </si>
  <si>
    <t xml:space="preserve">ერთ ფასი </t>
  </si>
  <si>
    <t xml:space="preserve">მანქანა-მექანიზმები </t>
  </si>
  <si>
    <t>ნორმატიული რესურსი</t>
  </si>
  <si>
    <t xml:space="preserve">სხვა მასალები   </t>
  </si>
  <si>
    <t>მ²</t>
  </si>
  <si>
    <t>N</t>
  </si>
  <si>
    <t>შრომის დანახარჯები</t>
  </si>
  <si>
    <t xml:space="preserve">ფუგა     </t>
  </si>
  <si>
    <t>სულ ჯამი</t>
  </si>
  <si>
    <t xml:space="preserve">კერამიკული ფილა კაფელი  RAL 9003,  </t>
  </si>
  <si>
    <t xml:space="preserve">წებოცემენტი   </t>
  </si>
  <si>
    <t>ფილების სამონტაჟო დეტალები პლასტიკატის</t>
  </si>
  <si>
    <t>კომპ</t>
  </si>
  <si>
    <t xml:space="preserve">ფითხი   </t>
  </si>
  <si>
    <t xml:space="preserve">სამღებრო ბადე ლენტა  </t>
  </si>
  <si>
    <t>გრძ.მ</t>
  </si>
  <si>
    <t>სამღებრო  წებვადი ლენტი (ქაღალდის სკოჩი)  50.0მ</t>
  </si>
  <si>
    <t xml:space="preserve">სამღებრო კუთხოვანა  </t>
  </si>
  <si>
    <t>მ</t>
  </si>
  <si>
    <t>სს ევექსის კლინიკები</t>
  </si>
  <si>
    <t xml:space="preserve">სარემონტო სამუშაოების ხარჯთაღრიცხვა    </t>
  </si>
  <si>
    <t xml:space="preserve">რეცხვადი საღებავი </t>
  </si>
  <si>
    <t>საღებავის გრუნტი</t>
  </si>
  <si>
    <r>
      <t xml:space="preserve">დაზიანებული მდფ კარის ფრთისა და ჩარჩოს რესტარვაცია </t>
    </r>
    <r>
      <rPr>
        <sz val="10"/>
        <color theme="1"/>
        <rFont val="Sylfaen"/>
        <family val="1"/>
      </rPr>
      <t>(დამკვეთთან შეთანხმება)</t>
    </r>
  </si>
  <si>
    <t>მილგაყვანილობის შეფუთვა თაბ.მუყაოს ფილით, შეღებვით</t>
  </si>
  <si>
    <t>კაფელ მეთლახის დაფუგვა  (ნაწილობრივ)</t>
  </si>
  <si>
    <t>როზეტის აღდგენა</t>
  </si>
  <si>
    <t>ნარჩენების ოთახი</t>
  </si>
  <si>
    <t>ვ ა რ კ ე თ ი ლ ი</t>
  </si>
  <si>
    <t xml:space="preserve">სასტერილიზაციო </t>
  </si>
  <si>
    <t>პლასიკატის ჭერის დემონტაჟი და თაბაშ.მუყ. ჭერის მოწყობა</t>
  </si>
  <si>
    <t>კაფელის მოწყობა ფრაგმენტულად (დამკვეთის მითითბით)</t>
  </si>
  <si>
    <t>50მმ პროფილები დგარის CD 75*0,5 მმ, მიმმართვ. UD75*0,5; სწრაფმონტირებადი რახნები TN25 და TN35, გამჭედი დუბელი და სხვა მასალები 1მ² ტიხარზე</t>
  </si>
  <si>
    <r>
      <t xml:space="preserve">ჭერისა და კედლების დამუშავება და შეღებვა  რეცხვადი საღებავით </t>
    </r>
    <r>
      <rPr>
        <sz val="10"/>
        <rFont val="Sylfaen"/>
        <family val="1"/>
      </rPr>
      <t>(დამკვეთთან შეთანხმება)</t>
    </r>
  </si>
  <si>
    <t xml:space="preserve">თაბ.მუყ. ფილა   სისქე 12.5მმ   </t>
  </si>
  <si>
    <t>რენტგენის ოთახი</t>
  </si>
  <si>
    <t>კაფელის მოწყობა ხელსაბანთან</t>
  </si>
  <si>
    <t>კაბელარხების  შეფუთვა თაბ.მუყაოს ფილით, შეღებვით</t>
  </si>
  <si>
    <t>მცირე საოპერაციო</t>
  </si>
  <si>
    <t>შეფუთვა თაბ.მუყაოს ფილით, შეღებვით</t>
  </si>
  <si>
    <t>ხელსაბანი ფაიფურის ჩამოსაკიდი უფეხო</t>
  </si>
  <si>
    <t>დრეკადი მილები</t>
  </si>
  <si>
    <t>წყლის მილი 20მმ</t>
  </si>
  <si>
    <t>ვენტილები</t>
  </si>
  <si>
    <t>საკანალიზაციო მილი 50 მმ</t>
  </si>
  <si>
    <r>
      <t xml:space="preserve">ხელსაბანის მოწყობა პულტის ოთახში </t>
    </r>
    <r>
      <rPr>
        <sz val="10"/>
        <color theme="1"/>
        <rFont val="Sylfaen"/>
        <family val="1"/>
      </rPr>
      <t>(დამკვეთის მითითბით)</t>
    </r>
  </si>
  <si>
    <t xml:space="preserve">სლიკონი </t>
  </si>
  <si>
    <t>დაზიანებული ვინილის იატაკის აღდგენა</t>
  </si>
  <si>
    <t>სავენტილაციო და სახანძრო სისტემის დემონტაჟი/მონტაჟი</t>
  </si>
  <si>
    <t>სატრანსპორტო ხარჯი</t>
  </si>
  <si>
    <t>გეგმიური დაგროვება</t>
  </si>
  <si>
    <t>გაუთვალისწინებელი ხარჯები</t>
  </si>
  <si>
    <t>საპენსიო დანარიცხი</t>
  </si>
  <si>
    <t>დღგ</t>
  </si>
  <si>
    <t>ამსტრონგის ჭერის დემონტაჟი და თაბაშ.მუყ. ჭერის მოწყობა</t>
  </si>
  <si>
    <t xml:space="preserve">ერთ ფასი  </t>
  </si>
  <si>
    <t>ახალი საჰაერო ცხაურის მოწყობა</t>
  </si>
  <si>
    <t>გრძ.მ.</t>
  </si>
  <si>
    <t>კერამოგრანიტის პლინტუსების აღდგენა</t>
  </si>
  <si>
    <t>კარის ბლოკის პირითი ლატყის ტიხართან შეხების ღიობების შევსება ჰერმეტიკით</t>
  </si>
  <si>
    <r>
      <t>მ</t>
    </r>
    <r>
      <rPr>
        <sz val="8"/>
        <color theme="1"/>
        <rFont val="Calibri"/>
        <family val="2"/>
        <charset val="204"/>
      </rPr>
      <t>²</t>
    </r>
  </si>
  <si>
    <t>სიფონი ბოთლისებრი მყარი (არა გოფრირებული)</t>
  </si>
  <si>
    <t>50მმ პროფილები დგარის CD 75*0,5 მმ, მიმმართვ. UD75*0,5; სწრაფმონტირებადი რახნები TN25 და TN35, გამჭედი დუბელი და სხვა მასალები 1მ² ჭერზე</t>
  </si>
  <si>
    <r>
      <t xml:space="preserve">ჭერისა და კედლების დამუშავება და შეღებვა  რეცხვადი საღებავით </t>
    </r>
    <r>
      <rPr>
        <sz val="10"/>
        <color theme="1"/>
        <rFont val="Sylfaen"/>
        <family val="1"/>
      </rPr>
      <t>(დამკვეთთან შეთანხმება)</t>
    </r>
  </si>
  <si>
    <t xml:space="preserve">კერამოგრანიტის იატაკის ამოჭრა ტრაპისა და მილგაყვანილობის მოსწყობად </t>
  </si>
  <si>
    <t>ტრაპის მოწყობა</t>
  </si>
  <si>
    <t>ტრაპი</t>
  </si>
  <si>
    <t>მილი 50 მმ</t>
  </si>
  <si>
    <t>ფასონური დეტალები</t>
  </si>
  <si>
    <t>კერამოგრანიტის იატაკის აღდგენა</t>
  </si>
  <si>
    <t>გაუქმებული დ 200მმ მილების დემონტაჟი</t>
  </si>
  <si>
    <t>მილგაყვანილობისა და ღიობების შეფუთვა თაბ.მუყაოს ფილით, შეღებვით</t>
  </si>
  <si>
    <t>მინაპაკეტის 40*60 სმ ჩასმა სარკმელში</t>
  </si>
  <si>
    <t>იატაკზე ხარვეზების აღმოხვრა/დამუშავება</t>
  </si>
  <si>
    <t>ჭერიდან სანათების და სახანძრო დეტექტორის დემონტაჟი/მონტაჟი</t>
  </si>
  <si>
    <t>წყლის შემრევი ონკანი</t>
  </si>
  <si>
    <t>წერტ</t>
  </si>
  <si>
    <t>საკანალიზაციო არხების გაჭრა კერამოგრანიტის იატაკებში, მილის მონტაჟი და არხების დახურვა (დამკვეთთან შეთანხმება)</t>
  </si>
  <si>
    <t>საკანალიზაციო მილის დაერთება (დამკვეთთან შეთანხმება)</t>
  </si>
  <si>
    <t>წყლის მილი 20მმ მონტაჟი (დამკვეთთან შეთანხმება)</t>
  </si>
  <si>
    <t>ვენტილაციის მოწყობა</t>
  </si>
  <si>
    <t>ფანჯარაზე არაკალის დაბურული ფენილის მოწყობა და ფარდა ჟალუზის დემონტაჟი</t>
  </si>
  <si>
    <t xml:space="preserve">იატაკის დამუშავება თვითგამასწორებელი ხსნარით  </t>
  </si>
  <si>
    <r>
      <t>მ</t>
    </r>
    <r>
      <rPr>
        <sz val="10"/>
        <color theme="1"/>
        <rFont val="Calibri"/>
        <family val="2"/>
        <charset val="204"/>
      </rPr>
      <t>²</t>
    </r>
  </si>
  <si>
    <t>მანქანები</t>
  </si>
  <si>
    <t>თვითსწორებადი იატაკის ფხვნილი</t>
  </si>
  <si>
    <t>გრუნტი (თვითსწორებდზე)</t>
  </si>
  <si>
    <t xml:space="preserve">ვინილის  საფარის  მოწყობა იატაკებზე  15სმ-ზე  კედლებზე ასვლით </t>
  </si>
  <si>
    <t xml:space="preserve">ვინილი  სამედიცინო დანიშნულების </t>
  </si>
  <si>
    <t>ძაფი პოლივინილქლორიდის</t>
  </si>
  <si>
    <t xml:space="preserve">ვინილის წებო უზინი ან მსგავსი    </t>
  </si>
  <si>
    <t xml:space="preserve">წებო ბიზონკიტი ან მსგავსი </t>
  </si>
  <si>
    <t xml:space="preserve">ლამინატის იატაკის დემონტაჟი </t>
  </si>
  <si>
    <t>კედლების მოპირკეთება ნესტგამძლე თაბ.მუყ. ფილებით</t>
  </si>
  <si>
    <t xml:space="preserve">თაბ.მუყ. ნესტგამძლე ფილა   სისქე 12.5მმ   </t>
  </si>
  <si>
    <t>50მმ პროფილები დგარის CD 75*0,5 მმ, მიმმართვ. UD75*0,5; სწრაფმონტირებადი რახნები TN25 და TN35, გამჭედი დუბელი და სხვა მასალები 1მ² კედელზე</t>
  </si>
  <si>
    <r>
      <t xml:space="preserve">ჭერის და კედლების დამუშავება და შეღებვა  რეცხვადი საღებავით </t>
    </r>
    <r>
      <rPr>
        <sz val="10"/>
        <color theme="1"/>
        <rFont val="Sylfaen"/>
        <family val="1"/>
      </rPr>
      <t>(დამკვეთთან შეთანხმება)</t>
    </r>
  </si>
  <si>
    <t>ვ ა ზ ი ს უ ბ ა ნ ი</t>
  </si>
  <si>
    <t>სიფონის შეცვლა/ჩანაცვლება ბოთლისებრი მყარი (არა გოფრირებული)</t>
  </si>
  <si>
    <t>ხელსაბანის დემონტაჟი</t>
  </si>
  <si>
    <t>კედლიდან კაფელის დემონტაჟი</t>
  </si>
  <si>
    <t>სახანძრო დეტექტორისა და სანათების დემონტაჟი/მონტაჟი</t>
  </si>
  <si>
    <t>გაყვანილობის შეფუთვა თაბ.მუყაოს ფილით, შეღებვით</t>
  </si>
  <si>
    <t xml:space="preserve">კერამიკული ფილა კაფელი </t>
  </si>
  <si>
    <t>სავენტილაციო, სახანძრო და სანათების დემონტაჟი/მონტაჟი</t>
  </si>
  <si>
    <t>ლ ა ღ ი ძ ე</t>
  </si>
  <si>
    <r>
      <t xml:space="preserve">ჭერის  გადაღებვა  რეცხვადი საღებავით </t>
    </r>
    <r>
      <rPr>
        <sz val="10"/>
        <color theme="1"/>
        <rFont val="Sylfaen"/>
        <family val="1"/>
      </rPr>
      <t>(დამკვეთთან შეთანხმება)</t>
    </r>
  </si>
  <si>
    <t>ალუმინის კუთხოვანას მოწყობა კაფელის წიბოზე</t>
  </si>
  <si>
    <t>რენტგენის ოთახის კარის ზღურბლის შვსება ალუმინის ფირფიტით</t>
  </si>
  <si>
    <t>რადიაციული გამოსხივების დამცავი შუშის პერიმეტრის დაფარვა ტყვიის ფირფიტით</t>
  </si>
  <si>
    <t>ვინილის იატაკის დაზიანებული ფრაგმენტის აღდგენა (დამკვეთის მითითებით)</t>
  </si>
  <si>
    <t>როზეტის შეცვლა</t>
  </si>
  <si>
    <t xml:space="preserve">კედლის დამცავი ბამპერების მონტაჟი </t>
  </si>
  <si>
    <t>არსებული პანდუსის ფილების დემონტაჟი</t>
  </si>
  <si>
    <t>პანდუსის მოწყობა ბაზალტის ფილებისაგან (დამკვეთის მითითებით)</t>
  </si>
  <si>
    <t>ქვიშაცემენტის ნარევი</t>
  </si>
  <si>
    <r>
      <t>მ</t>
    </r>
    <r>
      <rPr>
        <sz val="8"/>
        <color theme="1"/>
        <rFont val="Calibri"/>
        <family val="2"/>
      </rPr>
      <t>³</t>
    </r>
  </si>
  <si>
    <t xml:space="preserve">წებოცემენტი  ყინვაგამძლე </t>
  </si>
  <si>
    <t>ბაზალტის ფილა (ახალი)</t>
  </si>
  <si>
    <t>მილკვადრატი 20*40*2 მმ</t>
  </si>
  <si>
    <t>ფოლადის მილი  დ 20 მმ</t>
  </si>
  <si>
    <t>ლითონის მოაჯირის მოწყობა და შეღებვა პანდუსზე</t>
  </si>
  <si>
    <t>ანტიკოროზიული საღებავი</t>
  </si>
  <si>
    <t>საღებავის გამხსნელი</t>
  </si>
  <si>
    <t xml:space="preserve">ელექტროდი </t>
  </si>
  <si>
    <t>ლითონის საჭრელი დისკი</t>
  </si>
  <si>
    <t>ლიტ</t>
  </si>
  <si>
    <t xml:space="preserve">პანდუსი </t>
  </si>
  <si>
    <t>ც ი ნ ც ა ძ ე</t>
  </si>
  <si>
    <t>კარის ბლოკის ძირების შევსება ჰერმეტიკით</t>
  </si>
  <si>
    <t>ეზოდან შემოსასვლელი ლითონის კარის პერიმეტრის ჰერმეტულობის მოწყობა (დამკვეთთან შეთანხმებით)</t>
  </si>
  <si>
    <t>გრძივი ღიობების შევსება ჰერმეტიკით</t>
  </si>
  <si>
    <t>ი ს ა ნ ი</t>
  </si>
  <si>
    <t>2024 წლის 2 მაისი</t>
  </si>
  <si>
    <t xml:space="preserve">ვაზისუბანი </t>
  </si>
  <si>
    <t>ვარკეთილი</t>
  </si>
  <si>
    <t>ისანი</t>
  </si>
  <si>
    <t>ლაღიძე</t>
  </si>
  <si>
    <t>ცინცაძე</t>
  </si>
  <si>
    <t>გლდანი</t>
  </si>
  <si>
    <t>გურამიშვილი</t>
  </si>
  <si>
    <t xml:space="preserve">დიდუბე </t>
  </si>
  <si>
    <t>დიდი დიღომი</t>
  </si>
  <si>
    <t>გ ლ დ ა ნ ი</t>
  </si>
  <si>
    <t xml:space="preserve">მილი დ 50მმ </t>
  </si>
  <si>
    <t>ფასონური ნაწილები</t>
  </si>
  <si>
    <t>ხელსაბანი ნიჟარის მოწყობა</t>
  </si>
  <si>
    <t>დრეკადი მილი</t>
  </si>
  <si>
    <t>ცალ</t>
  </si>
  <si>
    <t>არკო ვენტილი</t>
  </si>
  <si>
    <t>ონკანი</t>
  </si>
  <si>
    <t>ნიჟარა ხელსაბანი (უფეხო, ჩამოსაკიდი ძირით)</t>
  </si>
  <si>
    <t>სხვა დამხმარე მასალები</t>
  </si>
  <si>
    <t>ლარ</t>
  </si>
  <si>
    <t>ვინილის იატაკში საკანალიზაციო მილისათვის კნალის ამოჭრა და სამონტაჟო ხვრელების მოწყობა</t>
  </si>
  <si>
    <t>წყლის მილი 20 მმ</t>
  </si>
  <si>
    <t>კარის ბლოკის შეკეთება</t>
  </si>
  <si>
    <t>ვინილის იატაკის ფრაგმენტული შეკეთება</t>
  </si>
  <si>
    <t>მეტალოპასტმასის სარკმელის  პერიმეტრზე ლაუმინის კუთხოვანას მოწყობა</t>
  </si>
  <si>
    <t>ახალი ბოთლისებრი სიფონების მოწყობა</t>
  </si>
  <si>
    <t>ჭერში ჩასამონტაჟებელი სანათების მოწყობა</t>
  </si>
  <si>
    <t>კაფელის დემონტაჟი</t>
  </si>
  <si>
    <r>
      <t xml:space="preserve">კაფელის მოწყობა ხელსაბანთან </t>
    </r>
    <r>
      <rPr>
        <sz val="10"/>
        <color theme="1"/>
        <rFont val="Sylfaen"/>
        <family val="1"/>
      </rPr>
      <t>(პულტის ოთახში)</t>
    </r>
  </si>
  <si>
    <t>შეკიდულ ჭერში სერვის ხუფის მოწყობა</t>
  </si>
  <si>
    <t>სახანძრო დეტექტორისა და ცხაურების  დემონტაჟი/მონტაჟი</t>
  </si>
  <si>
    <t>სავენტილაციო, სახანძრო დემონტაჟი/მონტაჟი</t>
  </si>
  <si>
    <t>.</t>
  </si>
  <si>
    <r>
      <t xml:space="preserve">ჭერის შეღებვა  რეცხვადი საღებავით </t>
    </r>
    <r>
      <rPr>
        <sz val="10"/>
        <rFont val="Sylfaen"/>
        <family val="1"/>
      </rPr>
      <t>(დამკვეთთან შეთანხმება)</t>
    </r>
  </si>
  <si>
    <t>ბოთლისებრი სიფონის მოწყობა</t>
  </si>
  <si>
    <t>რენტგენი და კტ ოთახი</t>
  </si>
  <si>
    <t xml:space="preserve"> </t>
  </si>
  <si>
    <t>დ ი დ უ ბ ე</t>
  </si>
  <si>
    <t>კედლების დამცავი ბამპერების მოწყობა</t>
  </si>
  <si>
    <t>სავენტილაციო და სახანძრო სისტემის დემონტაჟი/გაწმენდა/მონტაჟი</t>
  </si>
  <si>
    <t>ვენტილაციის მონტაჟი</t>
  </si>
  <si>
    <t>ფუგა იატაკზე</t>
  </si>
  <si>
    <t>მდფ კარის ბლოკის შეკეთება</t>
  </si>
  <si>
    <t>სს "ევექსი " კრებსითი ხარჯთაღრიცხვა</t>
  </si>
  <si>
    <t>სს ევექსი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</si>
</sst>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00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0"/>
      <color theme="1"/>
      <name val="Sylfaen"/>
      <family val="1"/>
    </font>
    <font>
      <sz val="9"/>
      <color theme="1"/>
      <name val="Sylfaen"/>
      <family val="1"/>
      <charset val="204"/>
    </font>
    <font>
      <b/>
      <sz val="10"/>
      <color theme="1"/>
      <name val="Sylfaen"/>
      <family val="1"/>
    </font>
    <font>
      <b/>
      <sz val="9"/>
      <color theme="1"/>
      <name val="Sylfaen"/>
      <family val="1"/>
      <charset val="204"/>
    </font>
    <font>
      <sz val="10"/>
      <name val="Sylfaen"/>
      <family val="1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Sylfaen"/>
      <family val="1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Sylfaen"/>
      <family val="1"/>
      <charset val="204"/>
    </font>
    <font>
      <sz val="10"/>
      <name val="Arial Tur"/>
      <charset val="162"/>
    </font>
    <font>
      <b/>
      <sz val="11"/>
      <color theme="1"/>
      <name val="AcadNusx"/>
    </font>
    <font>
      <b/>
      <sz val="10"/>
      <name val="Sylfaen"/>
      <family val="1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b/>
      <i/>
      <sz val="11"/>
      <color theme="1"/>
      <name val="Sylfaen"/>
      <family val="1"/>
    </font>
    <font>
      <b/>
      <sz val="8"/>
      <color theme="1"/>
      <name val="Sylfaen"/>
      <family val="1"/>
      <charset val="204"/>
    </font>
    <font>
      <b/>
      <sz val="12"/>
      <color theme="1"/>
      <name val="Sylfaen"/>
      <family val="1"/>
    </font>
    <font>
      <sz val="8"/>
      <color theme="1"/>
      <name val="Sylfaen"/>
      <family val="1"/>
      <charset val="204"/>
    </font>
    <font>
      <sz val="8"/>
      <color theme="1"/>
      <name val="Sylfaen"/>
      <family val="1"/>
    </font>
    <font>
      <sz val="8"/>
      <color theme="1"/>
      <name val="Calibri"/>
      <family val="2"/>
      <charset val="204"/>
    </font>
    <font>
      <b/>
      <sz val="8"/>
      <color theme="1"/>
      <name val="Sylfaen"/>
      <family val="1"/>
    </font>
    <font>
      <sz val="10"/>
      <color theme="1"/>
      <name val="Calibri"/>
      <family val="2"/>
      <charset val="204"/>
    </font>
    <font>
      <sz val="8"/>
      <color theme="1"/>
      <name val="Calibri"/>
      <family val="2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9" fillId="0" borderId="0"/>
    <xf numFmtId="0" fontId="10" fillId="0" borderId="0"/>
    <xf numFmtId="0" fontId="12" fillId="0" borderId="0"/>
    <xf numFmtId="0" fontId="13" fillId="0" borderId="0"/>
    <xf numFmtId="0" fontId="14" fillId="0" borderId="0"/>
    <xf numFmtId="0" fontId="9" fillId="0" borderId="0"/>
    <xf numFmtId="0" fontId="15" fillId="0" borderId="0"/>
    <xf numFmtId="0" fontId="9" fillId="0" borderId="0"/>
    <xf numFmtId="164" fontId="31" fillId="0" borderId="0" applyFont="0" applyFill="0" applyBorder="0" applyAlignment="0" applyProtection="0"/>
  </cellStyleXfs>
  <cellXfs count="18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3" fontId="2" fillId="2" borderId="1" xfId="0" applyNumberFormat="1" applyFont="1" applyFill="1" applyBorder="1" applyAlignment="1">
      <alignment horizontal="center" vertical="center"/>
    </xf>
    <xf numFmtId="43" fontId="2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8" fillId="2" borderId="1" xfId="0" applyFont="1" applyFill="1" applyBorder="1"/>
    <xf numFmtId="0" fontId="2" fillId="2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vertical="top"/>
    </xf>
    <xf numFmtId="2" fontId="6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3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6" fillId="2" borderId="1" xfId="0" applyFont="1" applyFill="1" applyBorder="1"/>
    <xf numFmtId="49" fontId="4" fillId="2" borderId="1" xfId="0" applyNumberFormat="1" applyFont="1" applyFill="1" applyBorder="1" applyAlignment="1">
      <alignment wrapText="1"/>
    </xf>
    <xf numFmtId="9" fontId="21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2" fontId="19" fillId="4" borderId="1" xfId="0" applyNumberFormat="1" applyFont="1" applyFill="1" applyBorder="1" applyAlignment="1">
      <alignment horizontal="center" vertical="center" wrapText="1"/>
    </xf>
    <xf numFmtId="43" fontId="18" fillId="4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23" fillId="3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9" fontId="26" fillId="2" borderId="1" xfId="0" applyNumberFormat="1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1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26" fillId="2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/>
    </xf>
    <xf numFmtId="49" fontId="2" fillId="2" borderId="6" xfId="0" applyNumberFormat="1" applyFont="1" applyFill="1" applyBorder="1" applyAlignment="1">
      <alignment horizontal="left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 wrapText="1"/>
    </xf>
    <xf numFmtId="0" fontId="2" fillId="2" borderId="3" xfId="0" applyFont="1" applyFill="1" applyBorder="1"/>
    <xf numFmtId="0" fontId="6" fillId="2" borderId="3" xfId="0" applyFont="1" applyFill="1" applyBorder="1"/>
    <xf numFmtId="0" fontId="3" fillId="3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3" xfId="0" applyFont="1" applyFill="1" applyBorder="1"/>
    <xf numFmtId="49" fontId="3" fillId="3" borderId="7" xfId="0" applyNumberFormat="1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top"/>
    </xf>
    <xf numFmtId="0" fontId="20" fillId="0" borderId="1" xfId="0" applyFont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top"/>
    </xf>
    <xf numFmtId="0" fontId="20" fillId="2" borderId="1" xfId="0" applyFont="1" applyFill="1" applyBorder="1" applyAlignment="1">
      <alignment vertical="top"/>
    </xf>
    <xf numFmtId="0" fontId="20" fillId="2" borderId="1" xfId="0" applyFont="1" applyFill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4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 wrapText="1"/>
    </xf>
    <xf numFmtId="43" fontId="2" fillId="5" borderId="1" xfId="0" applyNumberFormat="1" applyFont="1" applyFill="1" applyBorder="1" applyAlignment="1">
      <alignment horizontal="center" vertical="center" wrapText="1"/>
    </xf>
    <xf numFmtId="43" fontId="2" fillId="5" borderId="1" xfId="0" applyNumberFormat="1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24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2" fontId="2" fillId="8" borderId="1" xfId="0" applyNumberFormat="1" applyFont="1" applyFill="1" applyBorder="1" applyAlignment="1">
      <alignment horizontal="center" vertical="center"/>
    </xf>
    <xf numFmtId="2" fontId="2" fillId="8" borderId="1" xfId="0" applyNumberFormat="1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2" fontId="2" fillId="9" borderId="1" xfId="0" applyNumberFormat="1" applyFont="1" applyFill="1" applyBorder="1" applyAlignment="1">
      <alignment horizontal="center" vertical="center"/>
    </xf>
    <xf numFmtId="2" fontId="2" fillId="9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vertical="center"/>
    </xf>
    <xf numFmtId="0" fontId="19" fillId="0" borderId="0" xfId="0" applyFont="1"/>
    <xf numFmtId="0" fontId="18" fillId="0" borderId="1" xfId="0" applyFont="1" applyBorder="1" applyAlignment="1">
      <alignment horizontal="left" vertical="center"/>
    </xf>
    <xf numFmtId="0" fontId="24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2" fontId="2" fillId="10" borderId="1" xfId="0" applyNumberFormat="1" applyFont="1" applyFill="1" applyBorder="1" applyAlignment="1">
      <alignment horizontal="center" vertical="center"/>
    </xf>
    <xf numFmtId="2" fontId="2" fillId="10" borderId="1" xfId="0" applyNumberFormat="1" applyFont="1" applyFill="1" applyBorder="1" applyAlignment="1">
      <alignment horizontal="center" vertical="center" wrapText="1"/>
    </xf>
    <xf numFmtId="43" fontId="2" fillId="10" borderId="1" xfId="0" applyNumberFormat="1" applyFont="1" applyFill="1" applyBorder="1" applyAlignment="1">
      <alignment horizontal="center" vertical="center" wrapText="1"/>
    </xf>
    <xf numFmtId="43" fontId="2" fillId="1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167" fontId="2" fillId="2" borderId="1" xfId="0" applyNumberFormat="1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2" fontId="2" fillId="11" borderId="1" xfId="0" applyNumberFormat="1" applyFont="1" applyFill="1" applyBorder="1" applyAlignment="1">
      <alignment horizontal="center" vertical="center"/>
    </xf>
    <xf numFmtId="2" fontId="2" fillId="11" borderId="1" xfId="0" applyNumberFormat="1" applyFont="1" applyFill="1" applyBorder="1" applyAlignment="1">
      <alignment horizontal="center" vertical="center" wrapText="1"/>
    </xf>
    <xf numFmtId="43" fontId="2" fillId="11" borderId="1" xfId="0" applyNumberFormat="1" applyFont="1" applyFill="1" applyBorder="1" applyAlignment="1">
      <alignment horizontal="center" vertical="center" wrapText="1"/>
    </xf>
    <xf numFmtId="43" fontId="2" fillId="11" borderId="1" xfId="0" applyNumberFormat="1" applyFont="1" applyFill="1" applyBorder="1" applyAlignment="1">
      <alignment horizontal="center" vertical="center"/>
    </xf>
    <xf numFmtId="0" fontId="24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2" fontId="2" fillId="12" borderId="1" xfId="0" applyNumberFormat="1" applyFont="1" applyFill="1" applyBorder="1" applyAlignment="1">
      <alignment horizontal="center" vertical="center"/>
    </xf>
    <xf numFmtId="2" fontId="2" fillId="12" borderId="1" xfId="0" applyNumberFormat="1" applyFont="1" applyFill="1" applyBorder="1" applyAlignment="1">
      <alignment horizontal="center" vertical="center" wrapText="1"/>
    </xf>
    <xf numFmtId="43" fontId="2" fillId="12" borderId="1" xfId="0" applyNumberFormat="1" applyFont="1" applyFill="1" applyBorder="1" applyAlignment="1">
      <alignment horizontal="center" vertical="center" wrapText="1"/>
    </xf>
    <xf numFmtId="43" fontId="2" fillId="12" borderId="1" xfId="0" applyNumberFormat="1" applyFont="1" applyFill="1" applyBorder="1" applyAlignment="1">
      <alignment horizontal="center" vertical="center"/>
    </xf>
    <xf numFmtId="43" fontId="2" fillId="8" borderId="1" xfId="0" applyNumberFormat="1" applyFont="1" applyFill="1" applyBorder="1" applyAlignment="1">
      <alignment horizontal="center" vertical="center" wrapText="1"/>
    </xf>
    <xf numFmtId="43" fontId="2" fillId="8" borderId="1" xfId="0" applyNumberFormat="1" applyFont="1" applyFill="1" applyBorder="1" applyAlignment="1">
      <alignment horizontal="center" vertical="center"/>
    </xf>
    <xf numFmtId="164" fontId="18" fillId="8" borderId="1" xfId="9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left" vertical="center"/>
    </xf>
    <xf numFmtId="0" fontId="26" fillId="8" borderId="1" xfId="0" applyFont="1" applyFill="1" applyBorder="1" applyAlignment="1">
      <alignment horizontal="center" vertical="center"/>
    </xf>
    <xf numFmtId="164" fontId="19" fillId="0" borderId="1" xfId="9" applyFont="1" applyBorder="1" applyAlignment="1">
      <alignment horizontal="center" vertical="center"/>
    </xf>
    <xf numFmtId="43" fontId="2" fillId="6" borderId="1" xfId="0" applyNumberFormat="1" applyFont="1" applyFill="1" applyBorder="1" applyAlignment="1">
      <alignment horizontal="center" vertical="center" wrapText="1"/>
    </xf>
    <xf numFmtId="43" fontId="2" fillId="6" borderId="1" xfId="0" applyNumberFormat="1" applyFont="1" applyFill="1" applyBorder="1" applyAlignment="1">
      <alignment horizontal="center" vertical="center"/>
    </xf>
    <xf numFmtId="43" fontId="2" fillId="7" borderId="1" xfId="0" applyNumberFormat="1" applyFont="1" applyFill="1" applyBorder="1" applyAlignment="1">
      <alignment horizontal="center" vertical="center" wrapText="1"/>
    </xf>
    <xf numFmtId="43" fontId="2" fillId="7" borderId="1" xfId="0" applyNumberFormat="1" applyFont="1" applyFill="1" applyBorder="1" applyAlignment="1">
      <alignment horizontal="center" vertical="center"/>
    </xf>
    <xf numFmtId="43" fontId="2" fillId="9" borderId="1" xfId="0" applyNumberFormat="1" applyFont="1" applyFill="1" applyBorder="1" applyAlignment="1">
      <alignment horizontal="center" vertical="center" wrapText="1"/>
    </xf>
    <xf numFmtId="43" fontId="2" fillId="9" borderId="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0">
    <cellStyle name="Comma" xfId="9" builtinId="3"/>
    <cellStyle name="Normal" xfId="0" builtinId="0"/>
    <cellStyle name="Normal 10" xfId="8" xr:uid="{00000000-0005-0000-0000-000002000000}"/>
    <cellStyle name="Normal 16 2" xfId="2" xr:uid="{00000000-0005-0000-0000-000003000000}"/>
    <cellStyle name="Normal 2 3" xfId="6" xr:uid="{00000000-0005-0000-0000-000004000000}"/>
    <cellStyle name="Normal 3" xfId="4" xr:uid="{00000000-0005-0000-0000-000005000000}"/>
    <cellStyle name="Normal 3 2" xfId="1" xr:uid="{00000000-0005-0000-0000-000006000000}"/>
    <cellStyle name="Normal 6" xfId="7" xr:uid="{00000000-0005-0000-0000-000007000000}"/>
    <cellStyle name="silfain" xfId="5" xr:uid="{00000000-0005-0000-0000-000008000000}"/>
    <cellStyle name="Обычный_Лист1" xfId="3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tabSelected="1" workbookViewId="0">
      <selection activeCell="B4" sqref="B4"/>
    </sheetView>
  </sheetViews>
  <sheetFormatPr defaultRowHeight="14.5" x14ac:dyDescent="0.35"/>
  <cols>
    <col min="1" max="1" width="5" customWidth="1"/>
    <col min="2" max="2" width="79" customWidth="1"/>
    <col min="3" max="3" width="22.453125" customWidth="1"/>
    <col min="4" max="4" width="14" customWidth="1"/>
  </cols>
  <sheetData>
    <row r="1" spans="1:5" ht="36" customHeight="1" x14ac:dyDescent="0.35">
      <c r="A1" s="175" t="s">
        <v>190</v>
      </c>
      <c r="B1" s="175"/>
      <c r="C1" s="175"/>
      <c r="D1" s="139"/>
      <c r="E1" s="139"/>
    </row>
    <row r="2" spans="1:5" ht="20.25" customHeight="1" x14ac:dyDescent="0.35">
      <c r="A2" s="123">
        <v>1</v>
      </c>
      <c r="B2" s="140" t="s">
        <v>148</v>
      </c>
      <c r="C2" s="168">
        <f>ვარკეთილი!L127</f>
        <v>0</v>
      </c>
      <c r="D2" s="139"/>
      <c r="E2" s="139"/>
    </row>
    <row r="3" spans="1:5" ht="20.25" customHeight="1" x14ac:dyDescent="0.35">
      <c r="A3" s="123">
        <v>2</v>
      </c>
      <c r="B3" s="140" t="s">
        <v>147</v>
      </c>
      <c r="C3" s="168">
        <f>'ვაზის უბანი'!L125</f>
        <v>0</v>
      </c>
      <c r="D3" s="139"/>
      <c r="E3" s="139"/>
    </row>
    <row r="4" spans="1:5" ht="20.25" customHeight="1" x14ac:dyDescent="0.35">
      <c r="A4" s="123">
        <v>3</v>
      </c>
      <c r="B4" s="140" t="s">
        <v>149</v>
      </c>
      <c r="C4" s="168">
        <f>ისანი!L112</f>
        <v>0</v>
      </c>
      <c r="D4" s="139"/>
      <c r="E4" s="139"/>
    </row>
    <row r="5" spans="1:5" ht="20.25" customHeight="1" x14ac:dyDescent="0.35">
      <c r="A5" s="123">
        <v>4</v>
      </c>
      <c r="B5" s="140" t="s">
        <v>150</v>
      </c>
      <c r="C5" s="168">
        <f>ლაღიძე!L88</f>
        <v>0</v>
      </c>
      <c r="D5" s="139"/>
      <c r="E5" s="139"/>
    </row>
    <row r="6" spans="1:5" ht="20.25" customHeight="1" x14ac:dyDescent="0.35">
      <c r="A6" s="123">
        <v>5</v>
      </c>
      <c r="B6" s="140" t="s">
        <v>151</v>
      </c>
      <c r="C6" s="168">
        <f>ცინცაძე!L64</f>
        <v>0</v>
      </c>
      <c r="D6" s="139"/>
      <c r="E6" s="139"/>
    </row>
    <row r="7" spans="1:5" ht="20.25" customHeight="1" x14ac:dyDescent="0.35">
      <c r="A7" s="123">
        <v>6</v>
      </c>
      <c r="B7" s="140" t="s">
        <v>152</v>
      </c>
      <c r="C7" s="168">
        <f>გლდანი!L127</f>
        <v>0</v>
      </c>
      <c r="D7" s="139"/>
      <c r="E7" s="139"/>
    </row>
    <row r="8" spans="1:5" ht="20.25" customHeight="1" x14ac:dyDescent="0.35">
      <c r="A8" s="123">
        <v>7</v>
      </c>
      <c r="B8" s="140" t="s">
        <v>153</v>
      </c>
      <c r="C8" s="168">
        <f>გურამიშვილი!L89</f>
        <v>0</v>
      </c>
      <c r="D8" s="139"/>
      <c r="E8" s="139"/>
    </row>
    <row r="9" spans="1:5" ht="20.25" customHeight="1" x14ac:dyDescent="0.35">
      <c r="A9" s="123">
        <v>8</v>
      </c>
      <c r="B9" s="140" t="s">
        <v>154</v>
      </c>
      <c r="C9" s="168">
        <f>დიდუბე!L109</f>
        <v>0</v>
      </c>
      <c r="D9" s="139"/>
      <c r="E9" s="139"/>
    </row>
    <row r="10" spans="1:5" ht="20.25" customHeight="1" x14ac:dyDescent="0.35">
      <c r="A10" s="123">
        <v>9</v>
      </c>
      <c r="B10" s="140" t="s">
        <v>155</v>
      </c>
      <c r="C10" s="168">
        <f>'დიდი დიღომი'!L109</f>
        <v>0</v>
      </c>
      <c r="D10" s="139"/>
      <c r="E10" s="139"/>
    </row>
    <row r="11" spans="1:5" ht="20.25" customHeight="1" x14ac:dyDescent="0.35">
      <c r="A11" s="167"/>
      <c r="B11" s="166" t="s">
        <v>4</v>
      </c>
      <c r="C11" s="165">
        <f>SUM(C2:C10)</f>
        <v>0</v>
      </c>
      <c r="D11" s="139"/>
      <c r="E11" s="139"/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-0.249977111117893"/>
  </sheetPr>
  <dimension ref="A1:L109"/>
  <sheetViews>
    <sheetView topLeftCell="A91" workbookViewId="0">
      <selection activeCell="E102" sqref="E102"/>
    </sheetView>
  </sheetViews>
  <sheetFormatPr defaultRowHeight="14.5" x14ac:dyDescent="0.35"/>
  <cols>
    <col min="1" max="1" width="5.36328125" customWidth="1"/>
    <col min="2" max="2" width="59" customWidth="1"/>
    <col min="12" max="12" width="16.36328125" customWidth="1"/>
  </cols>
  <sheetData>
    <row r="1" spans="1:12" ht="16" x14ac:dyDescent="0.35">
      <c r="A1" s="33"/>
      <c r="B1" s="176" t="s">
        <v>32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2" ht="16" x14ac:dyDescent="0.35">
      <c r="A2" s="33"/>
      <c r="B2" s="176" t="s">
        <v>33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</row>
    <row r="3" spans="1:12" x14ac:dyDescent="0.35">
      <c r="A3" s="138"/>
      <c r="B3" s="138" t="s">
        <v>146</v>
      </c>
      <c r="C3" s="138"/>
      <c r="D3" s="138"/>
      <c r="E3" s="138"/>
      <c r="F3" s="138"/>
      <c r="G3" s="177" t="s">
        <v>8</v>
      </c>
      <c r="H3" s="177"/>
      <c r="I3" s="177"/>
      <c r="J3" s="178">
        <f>L109</f>
        <v>0</v>
      </c>
      <c r="K3" s="179"/>
      <c r="L3" s="8" t="s">
        <v>5</v>
      </c>
    </row>
    <row r="4" spans="1:12" x14ac:dyDescent="0.35">
      <c r="A4" s="182" t="s">
        <v>18</v>
      </c>
      <c r="B4" s="182" t="s">
        <v>0</v>
      </c>
      <c r="C4" s="182" t="s">
        <v>1</v>
      </c>
      <c r="D4" s="184" t="s">
        <v>15</v>
      </c>
      <c r="E4" s="184" t="s">
        <v>2</v>
      </c>
      <c r="F4" s="186" t="s">
        <v>11</v>
      </c>
      <c r="G4" s="187"/>
      <c r="H4" s="188" t="s">
        <v>3</v>
      </c>
      <c r="I4" s="187"/>
      <c r="J4" s="180" t="s">
        <v>14</v>
      </c>
      <c r="K4" s="181"/>
      <c r="L4" s="182" t="s">
        <v>4</v>
      </c>
    </row>
    <row r="5" spans="1:12" ht="27" x14ac:dyDescent="0.35">
      <c r="A5" s="183"/>
      <c r="B5" s="183"/>
      <c r="C5" s="183"/>
      <c r="D5" s="185"/>
      <c r="E5" s="185"/>
      <c r="F5" s="6" t="s">
        <v>68</v>
      </c>
      <c r="G5" s="6" t="s">
        <v>4</v>
      </c>
      <c r="H5" s="6" t="s">
        <v>13</v>
      </c>
      <c r="I5" s="6" t="s">
        <v>4</v>
      </c>
      <c r="J5" s="6" t="s">
        <v>13</v>
      </c>
      <c r="K5" s="6" t="s">
        <v>4</v>
      </c>
      <c r="L5" s="183"/>
    </row>
    <row r="6" spans="1:12" x14ac:dyDescent="0.3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  <c r="J6" s="57">
        <v>10</v>
      </c>
      <c r="K6" s="57">
        <v>11</v>
      </c>
      <c r="L6" s="57">
        <v>12</v>
      </c>
    </row>
    <row r="7" spans="1:12" ht="16" x14ac:dyDescent="0.35">
      <c r="A7" s="34" t="s">
        <v>183</v>
      </c>
      <c r="B7" s="127" t="s">
        <v>155</v>
      </c>
      <c r="C7" s="128"/>
      <c r="D7" s="128"/>
      <c r="E7" s="129"/>
      <c r="F7" s="130"/>
      <c r="G7" s="163">
        <f t="shared" ref="G7:G70" si="0">F7*E7</f>
        <v>0</v>
      </c>
      <c r="H7" s="129"/>
      <c r="I7" s="163">
        <f t="shared" ref="I7:I70" si="1">H7*E7</f>
        <v>0</v>
      </c>
      <c r="J7" s="129"/>
      <c r="K7" s="164">
        <f t="shared" ref="K7:K70" si="2">J7*E7</f>
        <v>0</v>
      </c>
      <c r="L7" s="163">
        <f t="shared" ref="L7:L70" si="3">K7+I7+G7</f>
        <v>0</v>
      </c>
    </row>
    <row r="8" spans="1:12" x14ac:dyDescent="0.35">
      <c r="A8" s="34"/>
      <c r="B8" s="44" t="s">
        <v>40</v>
      </c>
      <c r="C8" s="4"/>
      <c r="D8" s="4"/>
      <c r="E8" s="3"/>
      <c r="F8" s="7"/>
      <c r="G8" s="25">
        <f t="shared" si="0"/>
        <v>0</v>
      </c>
      <c r="H8" s="3"/>
      <c r="I8" s="25">
        <f t="shared" si="1"/>
        <v>0</v>
      </c>
      <c r="J8" s="3"/>
      <c r="K8" s="24">
        <f t="shared" si="2"/>
        <v>0</v>
      </c>
      <c r="L8" s="25">
        <f t="shared" si="3"/>
        <v>0</v>
      </c>
    </row>
    <row r="9" spans="1:12" x14ac:dyDescent="0.35">
      <c r="A9" s="38">
        <v>1</v>
      </c>
      <c r="B9" s="42" t="s">
        <v>187</v>
      </c>
      <c r="C9" s="68" t="s">
        <v>25</v>
      </c>
      <c r="D9" s="15"/>
      <c r="E9" s="3">
        <v>1</v>
      </c>
      <c r="F9" s="3"/>
      <c r="G9" s="25">
        <f t="shared" si="0"/>
        <v>0</v>
      </c>
      <c r="H9" s="3"/>
      <c r="I9" s="25">
        <f t="shared" si="1"/>
        <v>0</v>
      </c>
      <c r="J9" s="3"/>
      <c r="K9" s="24">
        <f t="shared" si="2"/>
        <v>0</v>
      </c>
      <c r="L9" s="25">
        <f t="shared" si="3"/>
        <v>0</v>
      </c>
    </row>
    <row r="10" spans="1:12" x14ac:dyDescent="0.35">
      <c r="A10" s="38">
        <v>2</v>
      </c>
      <c r="B10" s="147" t="s">
        <v>188</v>
      </c>
      <c r="C10" s="68" t="s">
        <v>73</v>
      </c>
      <c r="D10" s="3"/>
      <c r="E10" s="3">
        <v>5</v>
      </c>
      <c r="F10" s="3"/>
      <c r="G10" s="25">
        <f t="shared" si="0"/>
        <v>0</v>
      </c>
      <c r="H10" s="3"/>
      <c r="I10" s="25">
        <f t="shared" si="1"/>
        <v>0</v>
      </c>
      <c r="J10" s="3"/>
      <c r="K10" s="24">
        <f t="shared" si="2"/>
        <v>0</v>
      </c>
      <c r="L10" s="25">
        <f t="shared" si="3"/>
        <v>0</v>
      </c>
    </row>
    <row r="11" spans="1:12" x14ac:dyDescent="0.35">
      <c r="A11" s="38">
        <v>3</v>
      </c>
      <c r="B11" s="42" t="s">
        <v>189</v>
      </c>
      <c r="C11" s="68" t="s">
        <v>25</v>
      </c>
      <c r="D11" s="15"/>
      <c r="E11" s="3">
        <v>1</v>
      </c>
      <c r="F11" s="3"/>
      <c r="G11" s="25">
        <f t="shared" si="0"/>
        <v>0</v>
      </c>
      <c r="H11" s="3"/>
      <c r="I11" s="25">
        <f t="shared" si="1"/>
        <v>0</v>
      </c>
      <c r="J11" s="3"/>
      <c r="K11" s="24">
        <f t="shared" si="2"/>
        <v>0</v>
      </c>
      <c r="L11" s="25">
        <f t="shared" si="3"/>
        <v>0</v>
      </c>
    </row>
    <row r="12" spans="1:12" ht="27" x14ac:dyDescent="0.35">
      <c r="A12" s="38">
        <v>4</v>
      </c>
      <c r="B12" s="75" t="s">
        <v>46</v>
      </c>
      <c r="C12" s="57" t="s">
        <v>17</v>
      </c>
      <c r="D12" s="76"/>
      <c r="E12" s="77">
        <v>25</v>
      </c>
      <c r="F12" s="10"/>
      <c r="G12" s="25">
        <f t="shared" si="0"/>
        <v>0</v>
      </c>
      <c r="H12" s="10"/>
      <c r="I12" s="25">
        <f t="shared" si="1"/>
        <v>0</v>
      </c>
      <c r="J12" s="10"/>
      <c r="K12" s="24">
        <f t="shared" si="2"/>
        <v>0</v>
      </c>
      <c r="L12" s="25">
        <f t="shared" si="3"/>
        <v>0</v>
      </c>
    </row>
    <row r="13" spans="1:12" x14ac:dyDescent="0.35">
      <c r="A13" s="38"/>
      <c r="B13" s="5" t="s">
        <v>19</v>
      </c>
      <c r="C13" s="64" t="s">
        <v>73</v>
      </c>
      <c r="D13" s="10">
        <v>1</v>
      </c>
      <c r="E13" s="10">
        <f>E12*D13</f>
        <v>25</v>
      </c>
      <c r="F13" s="7"/>
      <c r="G13" s="25">
        <f t="shared" si="0"/>
        <v>0</v>
      </c>
      <c r="H13" s="10"/>
      <c r="I13" s="25">
        <f t="shared" si="1"/>
        <v>0</v>
      </c>
      <c r="J13" s="10"/>
      <c r="K13" s="24">
        <f t="shared" si="2"/>
        <v>0</v>
      </c>
      <c r="L13" s="25">
        <f t="shared" si="3"/>
        <v>0</v>
      </c>
    </row>
    <row r="14" spans="1:12" x14ac:dyDescent="0.35">
      <c r="A14" s="38"/>
      <c r="B14" s="29" t="s">
        <v>26</v>
      </c>
      <c r="C14" s="64" t="s">
        <v>6</v>
      </c>
      <c r="D14" s="11">
        <v>1.1000000000000001</v>
      </c>
      <c r="E14" s="3">
        <f>E12*D14</f>
        <v>27.500000000000004</v>
      </c>
      <c r="F14" s="3"/>
      <c r="G14" s="25">
        <f t="shared" si="0"/>
        <v>0</v>
      </c>
      <c r="H14" s="3"/>
      <c r="I14" s="25">
        <f t="shared" si="1"/>
        <v>0</v>
      </c>
      <c r="J14" s="3"/>
      <c r="K14" s="24">
        <f t="shared" si="2"/>
        <v>0</v>
      </c>
      <c r="L14" s="25">
        <f t="shared" si="3"/>
        <v>0</v>
      </c>
    </row>
    <row r="15" spans="1:12" x14ac:dyDescent="0.35">
      <c r="A15" s="38"/>
      <c r="B15" s="19" t="s">
        <v>34</v>
      </c>
      <c r="C15" s="64" t="s">
        <v>6</v>
      </c>
      <c r="D15" s="11">
        <v>0.4</v>
      </c>
      <c r="E15" s="3">
        <f>E12*D15</f>
        <v>10</v>
      </c>
      <c r="F15" s="3"/>
      <c r="G15" s="25">
        <f t="shared" si="0"/>
        <v>0</v>
      </c>
      <c r="H15" s="3"/>
      <c r="I15" s="25">
        <f t="shared" si="1"/>
        <v>0</v>
      </c>
      <c r="J15" s="3"/>
      <c r="K15" s="24">
        <f t="shared" si="2"/>
        <v>0</v>
      </c>
      <c r="L15" s="25">
        <f t="shared" si="3"/>
        <v>0</v>
      </c>
    </row>
    <row r="16" spans="1:12" x14ac:dyDescent="0.35">
      <c r="A16" s="38"/>
      <c r="B16" s="19" t="s">
        <v>35</v>
      </c>
      <c r="C16" s="64" t="s">
        <v>6</v>
      </c>
      <c r="D16" s="11">
        <v>0.12</v>
      </c>
      <c r="E16" s="3">
        <f>E12*D16</f>
        <v>3</v>
      </c>
      <c r="F16" s="3"/>
      <c r="G16" s="25">
        <f t="shared" si="0"/>
        <v>0</v>
      </c>
      <c r="H16" s="3"/>
      <c r="I16" s="25">
        <f t="shared" si="1"/>
        <v>0</v>
      </c>
      <c r="J16" s="3"/>
      <c r="K16" s="24">
        <f t="shared" si="2"/>
        <v>0</v>
      </c>
      <c r="L16" s="25">
        <f t="shared" si="3"/>
        <v>0</v>
      </c>
    </row>
    <row r="17" spans="1:12" x14ac:dyDescent="0.35">
      <c r="A17" s="38"/>
      <c r="B17" s="30" t="s">
        <v>27</v>
      </c>
      <c r="C17" s="65" t="s">
        <v>28</v>
      </c>
      <c r="D17" s="11">
        <v>0.6</v>
      </c>
      <c r="E17" s="3">
        <f>E12*D17</f>
        <v>15</v>
      </c>
      <c r="F17" s="3"/>
      <c r="G17" s="25">
        <f t="shared" si="0"/>
        <v>0</v>
      </c>
      <c r="H17" s="3"/>
      <c r="I17" s="25">
        <f t="shared" si="1"/>
        <v>0</v>
      </c>
      <c r="J17" s="3"/>
      <c r="K17" s="24">
        <f t="shared" si="2"/>
        <v>0</v>
      </c>
      <c r="L17" s="25">
        <f t="shared" si="3"/>
        <v>0</v>
      </c>
    </row>
    <row r="18" spans="1:12" x14ac:dyDescent="0.35">
      <c r="A18" s="38"/>
      <c r="B18" s="28" t="s">
        <v>29</v>
      </c>
      <c r="C18" s="66" t="s">
        <v>9</v>
      </c>
      <c r="D18" s="31"/>
      <c r="E18" s="7">
        <v>3</v>
      </c>
      <c r="F18" s="14"/>
      <c r="G18" s="25">
        <f t="shared" si="0"/>
        <v>0</v>
      </c>
      <c r="H18" s="27"/>
      <c r="I18" s="25">
        <f t="shared" si="1"/>
        <v>0</v>
      </c>
      <c r="J18" s="27"/>
      <c r="K18" s="24">
        <f t="shared" si="2"/>
        <v>0</v>
      </c>
      <c r="L18" s="25">
        <f t="shared" si="3"/>
        <v>0</v>
      </c>
    </row>
    <row r="19" spans="1:12" x14ac:dyDescent="0.35">
      <c r="A19" s="38"/>
      <c r="B19" s="30" t="s">
        <v>30</v>
      </c>
      <c r="C19" s="65" t="s">
        <v>28</v>
      </c>
      <c r="D19" s="11">
        <v>0.08</v>
      </c>
      <c r="E19" s="43">
        <f>E12*D19</f>
        <v>2</v>
      </c>
      <c r="F19" s="3"/>
      <c r="G19" s="25">
        <f t="shared" si="0"/>
        <v>0</v>
      </c>
      <c r="H19" s="3"/>
      <c r="I19" s="25">
        <f t="shared" si="1"/>
        <v>0</v>
      </c>
      <c r="J19" s="3"/>
      <c r="K19" s="24">
        <f t="shared" si="2"/>
        <v>0</v>
      </c>
      <c r="L19" s="25">
        <f t="shared" si="3"/>
        <v>0</v>
      </c>
    </row>
    <row r="20" spans="1:12" x14ac:dyDescent="0.35">
      <c r="A20" s="38"/>
      <c r="B20" s="30" t="s">
        <v>16</v>
      </c>
      <c r="C20" s="64" t="s">
        <v>5</v>
      </c>
      <c r="D20" s="11">
        <v>1.6E-2</v>
      </c>
      <c r="E20" s="3">
        <f>E12*D20</f>
        <v>0.4</v>
      </c>
      <c r="F20" s="3"/>
      <c r="G20" s="25">
        <f t="shared" si="0"/>
        <v>0</v>
      </c>
      <c r="H20" s="3"/>
      <c r="I20" s="25">
        <f t="shared" si="1"/>
        <v>0</v>
      </c>
      <c r="J20" s="3"/>
      <c r="K20" s="24">
        <f t="shared" si="2"/>
        <v>0</v>
      </c>
      <c r="L20" s="25">
        <f t="shared" si="3"/>
        <v>0</v>
      </c>
    </row>
    <row r="21" spans="1:12" x14ac:dyDescent="0.35">
      <c r="A21" s="38">
        <v>5</v>
      </c>
      <c r="B21" s="42" t="s">
        <v>185</v>
      </c>
      <c r="C21" s="64" t="s">
        <v>31</v>
      </c>
      <c r="D21" s="4"/>
      <c r="E21" s="3">
        <v>2</v>
      </c>
      <c r="F21" s="3"/>
      <c r="G21" s="25">
        <f t="shared" si="0"/>
        <v>0</v>
      </c>
      <c r="H21" s="3"/>
      <c r="I21" s="25">
        <f t="shared" si="1"/>
        <v>0</v>
      </c>
      <c r="J21" s="3"/>
      <c r="K21" s="24">
        <f t="shared" si="2"/>
        <v>0</v>
      </c>
      <c r="L21" s="25">
        <f t="shared" si="3"/>
        <v>0</v>
      </c>
    </row>
    <row r="22" spans="1:12" x14ac:dyDescent="0.35">
      <c r="A22" s="101">
        <v>6</v>
      </c>
      <c r="B22" s="79" t="s">
        <v>172</v>
      </c>
      <c r="C22" s="69" t="s">
        <v>25</v>
      </c>
      <c r="D22" s="78"/>
      <c r="E22" s="10">
        <v>1</v>
      </c>
      <c r="F22" s="10"/>
      <c r="G22" s="25">
        <f t="shared" si="0"/>
        <v>0</v>
      </c>
      <c r="H22" s="10"/>
      <c r="I22" s="25">
        <f t="shared" si="1"/>
        <v>0</v>
      </c>
      <c r="J22" s="10"/>
      <c r="K22" s="24">
        <f t="shared" si="2"/>
        <v>0</v>
      </c>
      <c r="L22" s="25">
        <f t="shared" si="3"/>
        <v>0</v>
      </c>
    </row>
    <row r="23" spans="1:12" x14ac:dyDescent="0.35">
      <c r="A23" s="38"/>
      <c r="B23" s="45" t="s">
        <v>42</v>
      </c>
      <c r="C23" s="64"/>
      <c r="D23" s="4"/>
      <c r="E23" s="3"/>
      <c r="F23" s="3"/>
      <c r="G23" s="25">
        <f t="shared" si="0"/>
        <v>0</v>
      </c>
      <c r="H23" s="3"/>
      <c r="I23" s="25">
        <f t="shared" si="1"/>
        <v>0</v>
      </c>
      <c r="J23" s="3"/>
      <c r="K23" s="24">
        <f t="shared" si="2"/>
        <v>0</v>
      </c>
      <c r="L23" s="25">
        <f t="shared" si="3"/>
        <v>0</v>
      </c>
    </row>
    <row r="24" spans="1:12" x14ac:dyDescent="0.35">
      <c r="A24" s="38">
        <v>1</v>
      </c>
      <c r="B24" s="42" t="s">
        <v>37</v>
      </c>
      <c r="C24" s="64" t="s">
        <v>31</v>
      </c>
      <c r="D24" s="15"/>
      <c r="E24" s="3">
        <v>8</v>
      </c>
      <c r="F24" s="3"/>
      <c r="G24" s="25">
        <f t="shared" si="0"/>
        <v>0</v>
      </c>
      <c r="H24" s="3"/>
      <c r="I24" s="25">
        <f t="shared" si="1"/>
        <v>0</v>
      </c>
      <c r="J24" s="3"/>
      <c r="K24" s="24">
        <f t="shared" si="2"/>
        <v>0</v>
      </c>
      <c r="L24" s="25">
        <f t="shared" si="3"/>
        <v>0</v>
      </c>
    </row>
    <row r="25" spans="1:12" x14ac:dyDescent="0.35">
      <c r="A25" s="38">
        <v>2</v>
      </c>
      <c r="B25" s="59" t="s">
        <v>71</v>
      </c>
      <c r="C25" s="67" t="s">
        <v>70</v>
      </c>
      <c r="D25" s="37"/>
      <c r="E25" s="58">
        <v>2</v>
      </c>
      <c r="F25" s="60"/>
      <c r="G25" s="25">
        <f t="shared" si="0"/>
        <v>0</v>
      </c>
      <c r="H25" s="7"/>
      <c r="I25" s="25">
        <f t="shared" si="1"/>
        <v>0</v>
      </c>
      <c r="J25" s="7"/>
      <c r="K25" s="24">
        <f t="shared" si="2"/>
        <v>0</v>
      </c>
      <c r="L25" s="25">
        <f t="shared" si="3"/>
        <v>0</v>
      </c>
    </row>
    <row r="26" spans="1:12" x14ac:dyDescent="0.35">
      <c r="A26" s="38">
        <v>3</v>
      </c>
      <c r="B26" s="42" t="s">
        <v>67</v>
      </c>
      <c r="C26" s="68" t="s">
        <v>73</v>
      </c>
      <c r="D26" s="15"/>
      <c r="E26" s="3">
        <v>34</v>
      </c>
      <c r="F26" s="3"/>
      <c r="G26" s="25">
        <f t="shared" si="0"/>
        <v>0</v>
      </c>
      <c r="H26" s="3"/>
      <c r="I26" s="25">
        <f t="shared" si="1"/>
        <v>0</v>
      </c>
      <c r="J26" s="3"/>
      <c r="K26" s="24">
        <f t="shared" si="2"/>
        <v>0</v>
      </c>
      <c r="L26" s="25">
        <f t="shared" si="3"/>
        <v>0</v>
      </c>
    </row>
    <row r="27" spans="1:12" x14ac:dyDescent="0.35">
      <c r="A27" s="38"/>
      <c r="B27" s="20" t="s">
        <v>47</v>
      </c>
      <c r="C27" s="70" t="s">
        <v>17</v>
      </c>
      <c r="D27" s="31">
        <v>1.05</v>
      </c>
      <c r="E27" s="10">
        <f>E26*D27</f>
        <v>35.700000000000003</v>
      </c>
      <c r="F27" s="10"/>
      <c r="G27" s="25">
        <f t="shared" si="0"/>
        <v>0</v>
      </c>
      <c r="H27" s="10"/>
      <c r="I27" s="25">
        <f t="shared" si="1"/>
        <v>0</v>
      </c>
      <c r="J27" s="10"/>
      <c r="K27" s="24">
        <f t="shared" si="2"/>
        <v>0</v>
      </c>
      <c r="L27" s="25">
        <f t="shared" si="3"/>
        <v>0</v>
      </c>
    </row>
    <row r="28" spans="1:12" ht="40.5" x14ac:dyDescent="0.35">
      <c r="A28" s="38"/>
      <c r="B28" s="13" t="s">
        <v>45</v>
      </c>
      <c r="C28" s="69" t="s">
        <v>17</v>
      </c>
      <c r="D28" s="10">
        <v>1</v>
      </c>
      <c r="E28" s="10">
        <f>D28*E26</f>
        <v>34</v>
      </c>
      <c r="F28" s="10"/>
      <c r="G28" s="25">
        <f t="shared" si="0"/>
        <v>0</v>
      </c>
      <c r="H28" s="10"/>
      <c r="I28" s="25">
        <f t="shared" si="1"/>
        <v>0</v>
      </c>
      <c r="J28" s="10"/>
      <c r="K28" s="24">
        <f t="shared" si="2"/>
        <v>0</v>
      </c>
      <c r="L28" s="25">
        <f t="shared" si="3"/>
        <v>0</v>
      </c>
    </row>
    <row r="29" spans="1:12" x14ac:dyDescent="0.35">
      <c r="A29" s="38"/>
      <c r="B29" s="21" t="s">
        <v>12</v>
      </c>
      <c r="C29" s="69" t="s">
        <v>5</v>
      </c>
      <c r="D29" s="11">
        <v>0.1</v>
      </c>
      <c r="E29" s="10">
        <f>E26*D29</f>
        <v>3.4000000000000004</v>
      </c>
      <c r="F29" s="10"/>
      <c r="G29" s="25">
        <f t="shared" si="0"/>
        <v>0</v>
      </c>
      <c r="H29" s="10"/>
      <c r="I29" s="25">
        <f t="shared" si="1"/>
        <v>0</v>
      </c>
      <c r="J29" s="10"/>
      <c r="K29" s="24">
        <f t="shared" si="2"/>
        <v>0</v>
      </c>
      <c r="L29" s="25">
        <f t="shared" si="3"/>
        <v>0</v>
      </c>
    </row>
    <row r="30" spans="1:12" x14ac:dyDescent="0.35">
      <c r="A30" s="38">
        <v>4</v>
      </c>
      <c r="B30" s="42" t="s">
        <v>173</v>
      </c>
      <c r="C30" s="68" t="s">
        <v>25</v>
      </c>
      <c r="D30" s="15"/>
      <c r="E30" s="3">
        <v>16</v>
      </c>
      <c r="F30" s="3"/>
      <c r="G30" s="25">
        <f t="shared" si="0"/>
        <v>0</v>
      </c>
      <c r="H30" s="3"/>
      <c r="I30" s="25">
        <f t="shared" si="1"/>
        <v>0</v>
      </c>
      <c r="J30" s="3"/>
      <c r="K30" s="24">
        <f t="shared" si="2"/>
        <v>0</v>
      </c>
      <c r="L30" s="25">
        <f t="shared" si="3"/>
        <v>0</v>
      </c>
    </row>
    <row r="31" spans="1:12" ht="27" x14ac:dyDescent="0.35">
      <c r="A31" s="38">
        <v>5</v>
      </c>
      <c r="B31" s="46" t="s">
        <v>46</v>
      </c>
      <c r="C31" s="63" t="s">
        <v>17</v>
      </c>
      <c r="D31" s="17"/>
      <c r="E31" s="16">
        <v>80</v>
      </c>
      <c r="F31" s="10"/>
      <c r="G31" s="25">
        <f t="shared" si="0"/>
        <v>0</v>
      </c>
      <c r="H31" s="10"/>
      <c r="I31" s="25">
        <f t="shared" si="1"/>
        <v>0</v>
      </c>
      <c r="J31" s="10"/>
      <c r="K31" s="24">
        <f t="shared" si="2"/>
        <v>0</v>
      </c>
      <c r="L31" s="25">
        <f t="shared" si="3"/>
        <v>0</v>
      </c>
    </row>
    <row r="32" spans="1:12" x14ac:dyDescent="0.35">
      <c r="A32" s="99"/>
      <c r="B32" s="5" t="s">
        <v>19</v>
      </c>
      <c r="C32" s="64" t="s">
        <v>73</v>
      </c>
      <c r="D32" s="10">
        <v>1</v>
      </c>
      <c r="E32" s="10">
        <f>E31*D32</f>
        <v>80</v>
      </c>
      <c r="F32" s="7"/>
      <c r="G32" s="25">
        <f t="shared" si="0"/>
        <v>0</v>
      </c>
      <c r="H32" s="10"/>
      <c r="I32" s="25">
        <f t="shared" si="1"/>
        <v>0</v>
      </c>
      <c r="J32" s="10"/>
      <c r="K32" s="24">
        <f t="shared" si="2"/>
        <v>0</v>
      </c>
      <c r="L32" s="25">
        <f t="shared" si="3"/>
        <v>0</v>
      </c>
    </row>
    <row r="33" spans="1:12" x14ac:dyDescent="0.35">
      <c r="A33" s="99"/>
      <c r="B33" s="29" t="s">
        <v>26</v>
      </c>
      <c r="C33" s="64" t="s">
        <v>6</v>
      </c>
      <c r="D33" s="11">
        <v>1.1000000000000001</v>
      </c>
      <c r="E33" s="3">
        <f>E31*D33</f>
        <v>88</v>
      </c>
      <c r="F33" s="3"/>
      <c r="G33" s="25">
        <f t="shared" si="0"/>
        <v>0</v>
      </c>
      <c r="H33" s="3"/>
      <c r="I33" s="25">
        <f t="shared" si="1"/>
        <v>0</v>
      </c>
      <c r="J33" s="3"/>
      <c r="K33" s="24">
        <f t="shared" si="2"/>
        <v>0</v>
      </c>
      <c r="L33" s="25">
        <f t="shared" si="3"/>
        <v>0</v>
      </c>
    </row>
    <row r="34" spans="1:12" x14ac:dyDescent="0.35">
      <c r="A34" s="99"/>
      <c r="B34" s="19" t="s">
        <v>34</v>
      </c>
      <c r="C34" s="64" t="s">
        <v>6</v>
      </c>
      <c r="D34" s="11">
        <v>0.4</v>
      </c>
      <c r="E34" s="3">
        <f>E31*D34</f>
        <v>32</v>
      </c>
      <c r="F34" s="3"/>
      <c r="G34" s="25">
        <f t="shared" si="0"/>
        <v>0</v>
      </c>
      <c r="H34" s="3"/>
      <c r="I34" s="25">
        <f t="shared" si="1"/>
        <v>0</v>
      </c>
      <c r="J34" s="3"/>
      <c r="K34" s="24">
        <f t="shared" si="2"/>
        <v>0</v>
      </c>
      <c r="L34" s="25">
        <f t="shared" si="3"/>
        <v>0</v>
      </c>
    </row>
    <row r="35" spans="1:12" x14ac:dyDescent="0.35">
      <c r="A35" s="99"/>
      <c r="B35" s="19" t="s">
        <v>35</v>
      </c>
      <c r="C35" s="64" t="s">
        <v>6</v>
      </c>
      <c r="D35" s="11">
        <v>0.12</v>
      </c>
      <c r="E35" s="3">
        <f>E31*D35</f>
        <v>9.6</v>
      </c>
      <c r="F35" s="3"/>
      <c r="G35" s="25">
        <f t="shared" si="0"/>
        <v>0</v>
      </c>
      <c r="H35" s="3"/>
      <c r="I35" s="25">
        <f t="shared" si="1"/>
        <v>0</v>
      </c>
      <c r="J35" s="3"/>
      <c r="K35" s="24">
        <f t="shared" si="2"/>
        <v>0</v>
      </c>
      <c r="L35" s="25">
        <f t="shared" si="3"/>
        <v>0</v>
      </c>
    </row>
    <row r="36" spans="1:12" x14ac:dyDescent="0.35">
      <c r="A36" s="99"/>
      <c r="B36" s="30" t="s">
        <v>27</v>
      </c>
      <c r="C36" s="65" t="s">
        <v>28</v>
      </c>
      <c r="D36" s="11">
        <v>0.6</v>
      </c>
      <c r="E36" s="3">
        <f>E31*D36</f>
        <v>48</v>
      </c>
      <c r="F36" s="3"/>
      <c r="G36" s="25">
        <f t="shared" si="0"/>
        <v>0</v>
      </c>
      <c r="H36" s="3"/>
      <c r="I36" s="25">
        <f t="shared" si="1"/>
        <v>0</v>
      </c>
      <c r="J36" s="3"/>
      <c r="K36" s="24">
        <f t="shared" si="2"/>
        <v>0</v>
      </c>
      <c r="L36" s="25">
        <f t="shared" si="3"/>
        <v>0</v>
      </c>
    </row>
    <row r="37" spans="1:12" x14ac:dyDescent="0.35">
      <c r="A37" s="99"/>
      <c r="B37" s="28" t="s">
        <v>29</v>
      </c>
      <c r="C37" s="66" t="s">
        <v>9</v>
      </c>
      <c r="D37" s="31"/>
      <c r="E37" s="7">
        <v>3</v>
      </c>
      <c r="F37" s="14"/>
      <c r="G37" s="25">
        <f t="shared" si="0"/>
        <v>0</v>
      </c>
      <c r="H37" s="27"/>
      <c r="I37" s="25">
        <f t="shared" si="1"/>
        <v>0</v>
      </c>
      <c r="J37" s="27"/>
      <c r="K37" s="24">
        <f t="shared" si="2"/>
        <v>0</v>
      </c>
      <c r="L37" s="25">
        <f t="shared" si="3"/>
        <v>0</v>
      </c>
    </row>
    <row r="38" spans="1:12" x14ac:dyDescent="0.35">
      <c r="A38" s="99"/>
      <c r="B38" s="30" t="s">
        <v>30</v>
      </c>
      <c r="C38" s="65" t="s">
        <v>28</v>
      </c>
      <c r="D38" s="11">
        <v>0.08</v>
      </c>
      <c r="E38" s="43">
        <f>E31*D38</f>
        <v>6.4</v>
      </c>
      <c r="F38" s="3"/>
      <c r="G38" s="25">
        <f t="shared" si="0"/>
        <v>0</v>
      </c>
      <c r="H38" s="3"/>
      <c r="I38" s="25">
        <f t="shared" si="1"/>
        <v>0</v>
      </c>
      <c r="J38" s="3"/>
      <c r="K38" s="24">
        <f t="shared" si="2"/>
        <v>0</v>
      </c>
      <c r="L38" s="25">
        <f t="shared" si="3"/>
        <v>0</v>
      </c>
    </row>
    <row r="39" spans="1:12" x14ac:dyDescent="0.35">
      <c r="A39" s="99"/>
      <c r="B39" s="30" t="s">
        <v>16</v>
      </c>
      <c r="C39" s="64" t="s">
        <v>5</v>
      </c>
      <c r="D39" s="11">
        <v>1.6E-2</v>
      </c>
      <c r="E39" s="3">
        <f>E31*D39</f>
        <v>1.28</v>
      </c>
      <c r="F39" s="3"/>
      <c r="G39" s="25">
        <f t="shared" si="0"/>
        <v>0</v>
      </c>
      <c r="H39" s="3"/>
      <c r="I39" s="25">
        <f t="shared" si="1"/>
        <v>0</v>
      </c>
      <c r="J39" s="3"/>
      <c r="K39" s="24">
        <f t="shared" si="2"/>
        <v>0</v>
      </c>
      <c r="L39" s="25">
        <f t="shared" si="3"/>
        <v>0</v>
      </c>
    </row>
    <row r="40" spans="1:12" x14ac:dyDescent="0.35">
      <c r="A40" s="99">
        <v>6</v>
      </c>
      <c r="B40" s="62" t="s">
        <v>61</v>
      </c>
      <c r="C40" s="64" t="s">
        <v>25</v>
      </c>
      <c r="D40" s="11"/>
      <c r="E40" s="3">
        <v>1</v>
      </c>
      <c r="F40" s="3"/>
      <c r="G40" s="25">
        <f t="shared" si="0"/>
        <v>0</v>
      </c>
      <c r="H40" s="3"/>
      <c r="I40" s="25">
        <f t="shared" si="1"/>
        <v>0</v>
      </c>
      <c r="J40" s="3"/>
      <c r="K40" s="24">
        <f t="shared" si="2"/>
        <v>0</v>
      </c>
      <c r="L40" s="25">
        <f t="shared" si="3"/>
        <v>0</v>
      </c>
    </row>
    <row r="41" spans="1:12" x14ac:dyDescent="0.35">
      <c r="A41" s="101">
        <v>7</v>
      </c>
      <c r="B41" s="79" t="s">
        <v>169</v>
      </c>
      <c r="C41" s="65" t="s">
        <v>25</v>
      </c>
      <c r="D41" s="11"/>
      <c r="E41" s="43">
        <v>1</v>
      </c>
      <c r="F41" s="3"/>
      <c r="G41" s="25">
        <f t="shared" si="0"/>
        <v>0</v>
      </c>
      <c r="H41" s="3"/>
      <c r="I41" s="25">
        <f t="shared" si="1"/>
        <v>0</v>
      </c>
      <c r="J41" s="3"/>
      <c r="K41" s="24">
        <f t="shared" si="2"/>
        <v>0</v>
      </c>
      <c r="L41" s="25">
        <f t="shared" si="3"/>
        <v>0</v>
      </c>
    </row>
    <row r="42" spans="1:12" x14ac:dyDescent="0.35">
      <c r="A42" s="101">
        <v>8</v>
      </c>
      <c r="B42" s="79" t="s">
        <v>170</v>
      </c>
      <c r="C42" s="69" t="s">
        <v>17</v>
      </c>
      <c r="D42" s="78"/>
      <c r="E42" s="10">
        <v>0.5</v>
      </c>
      <c r="F42" s="10"/>
      <c r="G42" s="25">
        <f t="shared" si="0"/>
        <v>0</v>
      </c>
      <c r="H42" s="10"/>
      <c r="I42" s="25">
        <f t="shared" si="1"/>
        <v>0</v>
      </c>
      <c r="J42" s="10"/>
      <c r="K42" s="24">
        <f t="shared" si="2"/>
        <v>0</v>
      </c>
      <c r="L42" s="25">
        <f t="shared" si="3"/>
        <v>0</v>
      </c>
    </row>
    <row r="43" spans="1:12" x14ac:dyDescent="0.35">
      <c r="A43" s="101">
        <v>9</v>
      </c>
      <c r="B43" s="79" t="s">
        <v>176</v>
      </c>
      <c r="C43" s="69" t="s">
        <v>25</v>
      </c>
      <c r="D43" s="78"/>
      <c r="E43" s="10">
        <v>2</v>
      </c>
      <c r="F43" s="10"/>
      <c r="G43" s="25">
        <f t="shared" si="0"/>
        <v>0</v>
      </c>
      <c r="H43" s="10"/>
      <c r="I43" s="25">
        <f t="shared" si="1"/>
        <v>0</v>
      </c>
      <c r="J43" s="10"/>
      <c r="K43" s="24">
        <f t="shared" si="2"/>
        <v>0</v>
      </c>
      <c r="L43" s="25">
        <f t="shared" si="3"/>
        <v>0</v>
      </c>
    </row>
    <row r="44" spans="1:12" x14ac:dyDescent="0.35">
      <c r="A44" s="101">
        <v>10</v>
      </c>
      <c r="B44" s="79" t="s">
        <v>172</v>
      </c>
      <c r="C44" s="69" t="s">
        <v>25</v>
      </c>
      <c r="D44" s="78"/>
      <c r="E44" s="10">
        <v>4</v>
      </c>
      <c r="F44" s="10"/>
      <c r="G44" s="25">
        <f t="shared" si="0"/>
        <v>0</v>
      </c>
      <c r="H44" s="10"/>
      <c r="I44" s="25">
        <f t="shared" si="1"/>
        <v>0</v>
      </c>
      <c r="J44" s="10"/>
      <c r="K44" s="24">
        <f t="shared" si="2"/>
        <v>0</v>
      </c>
      <c r="L44" s="25">
        <f t="shared" si="3"/>
        <v>0</v>
      </c>
    </row>
    <row r="45" spans="1:12" ht="20.25" customHeight="1" x14ac:dyDescent="0.35">
      <c r="A45" s="38"/>
      <c r="B45" s="45" t="s">
        <v>48</v>
      </c>
      <c r="C45" s="64"/>
      <c r="D45" s="4"/>
      <c r="E45" s="3"/>
      <c r="F45" s="3"/>
      <c r="G45" s="25">
        <f t="shared" si="0"/>
        <v>0</v>
      </c>
      <c r="H45" s="3"/>
      <c r="I45" s="25">
        <f t="shared" si="1"/>
        <v>0</v>
      </c>
      <c r="J45" s="3"/>
      <c r="K45" s="24">
        <f t="shared" si="2"/>
        <v>0</v>
      </c>
      <c r="L45" s="25">
        <f t="shared" si="3"/>
        <v>0</v>
      </c>
    </row>
    <row r="46" spans="1:12" x14ac:dyDescent="0.35">
      <c r="A46" s="38">
        <v>1</v>
      </c>
      <c r="B46" s="42" t="s">
        <v>50</v>
      </c>
      <c r="C46" s="64" t="s">
        <v>31</v>
      </c>
      <c r="D46" s="15"/>
      <c r="E46" s="3">
        <v>10</v>
      </c>
      <c r="F46" s="3"/>
      <c r="G46" s="25">
        <f t="shared" si="0"/>
        <v>0</v>
      </c>
      <c r="H46" s="3"/>
      <c r="I46" s="25">
        <f t="shared" si="1"/>
        <v>0</v>
      </c>
      <c r="J46" s="3"/>
      <c r="K46" s="24">
        <f t="shared" si="2"/>
        <v>0</v>
      </c>
      <c r="L46" s="25">
        <f t="shared" si="3"/>
        <v>0</v>
      </c>
    </row>
    <row r="47" spans="1:12" x14ac:dyDescent="0.35">
      <c r="A47" s="38">
        <v>2</v>
      </c>
      <c r="B47" s="42" t="s">
        <v>67</v>
      </c>
      <c r="C47" s="68" t="s">
        <v>73</v>
      </c>
      <c r="D47" s="15"/>
      <c r="E47" s="3">
        <v>29</v>
      </c>
      <c r="F47" s="3"/>
      <c r="G47" s="25">
        <f t="shared" si="0"/>
        <v>0</v>
      </c>
      <c r="H47" s="3"/>
      <c r="I47" s="25">
        <f t="shared" si="1"/>
        <v>0</v>
      </c>
      <c r="J47" s="3"/>
      <c r="K47" s="24">
        <f t="shared" si="2"/>
        <v>0</v>
      </c>
      <c r="L47" s="25">
        <f t="shared" si="3"/>
        <v>0</v>
      </c>
    </row>
    <row r="48" spans="1:12" x14ac:dyDescent="0.35">
      <c r="A48" s="38"/>
      <c r="B48" s="20" t="s">
        <v>47</v>
      </c>
      <c r="C48" s="70" t="s">
        <v>17</v>
      </c>
      <c r="D48" s="31">
        <v>1.05</v>
      </c>
      <c r="E48" s="10">
        <f>E47*D48</f>
        <v>30.450000000000003</v>
      </c>
      <c r="F48" s="10"/>
      <c r="G48" s="25">
        <f t="shared" si="0"/>
        <v>0</v>
      </c>
      <c r="H48" s="10"/>
      <c r="I48" s="25">
        <f t="shared" si="1"/>
        <v>0</v>
      </c>
      <c r="J48" s="10"/>
      <c r="K48" s="24">
        <f t="shared" si="2"/>
        <v>0</v>
      </c>
      <c r="L48" s="25">
        <f t="shared" si="3"/>
        <v>0</v>
      </c>
    </row>
    <row r="49" spans="1:12" ht="40.5" x14ac:dyDescent="0.35">
      <c r="A49" s="38"/>
      <c r="B49" s="13" t="s">
        <v>45</v>
      </c>
      <c r="C49" s="69" t="s">
        <v>17</v>
      </c>
      <c r="D49" s="10">
        <v>1</v>
      </c>
      <c r="E49" s="10">
        <f>D49*E47</f>
        <v>29</v>
      </c>
      <c r="F49" s="10"/>
      <c r="G49" s="25">
        <f t="shared" si="0"/>
        <v>0</v>
      </c>
      <c r="H49" s="10"/>
      <c r="I49" s="25">
        <f t="shared" si="1"/>
        <v>0</v>
      </c>
      <c r="J49" s="10"/>
      <c r="K49" s="24">
        <f t="shared" si="2"/>
        <v>0</v>
      </c>
      <c r="L49" s="25">
        <f t="shared" si="3"/>
        <v>0</v>
      </c>
    </row>
    <row r="50" spans="1:12" x14ac:dyDescent="0.35">
      <c r="A50" s="38"/>
      <c r="B50" s="21" t="s">
        <v>12</v>
      </c>
      <c r="C50" s="69" t="s">
        <v>5</v>
      </c>
      <c r="D50" s="11">
        <v>0.1</v>
      </c>
      <c r="E50" s="10">
        <f>E47*D50</f>
        <v>2.9000000000000004</v>
      </c>
      <c r="F50" s="10"/>
      <c r="G50" s="25">
        <f t="shared" si="0"/>
        <v>0</v>
      </c>
      <c r="H50" s="10"/>
      <c r="I50" s="25">
        <f t="shared" si="1"/>
        <v>0</v>
      </c>
      <c r="J50" s="10"/>
      <c r="K50" s="24">
        <f t="shared" si="2"/>
        <v>0</v>
      </c>
      <c r="L50" s="25">
        <f t="shared" si="3"/>
        <v>0</v>
      </c>
    </row>
    <row r="51" spans="1:12" x14ac:dyDescent="0.35">
      <c r="A51" s="38">
        <v>4</v>
      </c>
      <c r="B51" s="42" t="s">
        <v>173</v>
      </c>
      <c r="C51" s="68" t="s">
        <v>25</v>
      </c>
      <c r="D51" s="15"/>
      <c r="E51" s="3">
        <v>9</v>
      </c>
      <c r="F51" s="3"/>
      <c r="G51" s="25">
        <f t="shared" si="0"/>
        <v>0</v>
      </c>
      <c r="H51" s="3"/>
      <c r="I51" s="25">
        <f t="shared" si="1"/>
        <v>0</v>
      </c>
      <c r="J51" s="3"/>
      <c r="K51" s="24">
        <f t="shared" si="2"/>
        <v>0</v>
      </c>
      <c r="L51" s="25">
        <f t="shared" si="3"/>
        <v>0</v>
      </c>
    </row>
    <row r="52" spans="1:12" ht="27" x14ac:dyDescent="0.35">
      <c r="A52" s="38">
        <v>5</v>
      </c>
      <c r="B52" s="46" t="s">
        <v>46</v>
      </c>
      <c r="C52" s="63" t="s">
        <v>17</v>
      </c>
      <c r="D52" s="17"/>
      <c r="E52" s="16">
        <v>90</v>
      </c>
      <c r="F52" s="10"/>
      <c r="G52" s="25">
        <f t="shared" si="0"/>
        <v>0</v>
      </c>
      <c r="H52" s="10"/>
      <c r="I52" s="25">
        <f t="shared" si="1"/>
        <v>0</v>
      </c>
      <c r="J52" s="10"/>
      <c r="K52" s="24">
        <f t="shared" si="2"/>
        <v>0</v>
      </c>
      <c r="L52" s="25">
        <f t="shared" si="3"/>
        <v>0</v>
      </c>
    </row>
    <row r="53" spans="1:12" x14ac:dyDescent="0.35">
      <c r="A53" s="99"/>
      <c r="B53" s="29" t="s">
        <v>26</v>
      </c>
      <c r="C53" s="64" t="s">
        <v>6</v>
      </c>
      <c r="D53" s="11">
        <v>1.1000000000000001</v>
      </c>
      <c r="E53" s="3">
        <f>E52*D53</f>
        <v>99.000000000000014</v>
      </c>
      <c r="F53" s="3"/>
      <c r="G53" s="25">
        <f t="shared" si="0"/>
        <v>0</v>
      </c>
      <c r="H53" s="3"/>
      <c r="I53" s="25">
        <f t="shared" si="1"/>
        <v>0</v>
      </c>
      <c r="J53" s="3"/>
      <c r="K53" s="24">
        <f t="shared" si="2"/>
        <v>0</v>
      </c>
      <c r="L53" s="25">
        <f t="shared" si="3"/>
        <v>0</v>
      </c>
    </row>
    <row r="54" spans="1:12" x14ac:dyDescent="0.35">
      <c r="A54" s="99"/>
      <c r="B54" s="19" t="s">
        <v>34</v>
      </c>
      <c r="C54" s="64" t="s">
        <v>6</v>
      </c>
      <c r="D54" s="11">
        <v>0.4</v>
      </c>
      <c r="E54" s="3">
        <f>E52*D54</f>
        <v>36</v>
      </c>
      <c r="F54" s="3"/>
      <c r="G54" s="25">
        <f t="shared" si="0"/>
        <v>0</v>
      </c>
      <c r="H54" s="3"/>
      <c r="I54" s="25">
        <f t="shared" si="1"/>
        <v>0</v>
      </c>
      <c r="J54" s="3"/>
      <c r="K54" s="24">
        <f t="shared" si="2"/>
        <v>0</v>
      </c>
      <c r="L54" s="25">
        <f t="shared" si="3"/>
        <v>0</v>
      </c>
    </row>
    <row r="55" spans="1:12" x14ac:dyDescent="0.35">
      <c r="A55" s="99"/>
      <c r="B55" s="19" t="s">
        <v>35</v>
      </c>
      <c r="C55" s="64" t="s">
        <v>6</v>
      </c>
      <c r="D55" s="11">
        <v>0.12</v>
      </c>
      <c r="E55" s="3">
        <f>E52*D55</f>
        <v>10.799999999999999</v>
      </c>
      <c r="F55" s="3"/>
      <c r="G55" s="25">
        <f t="shared" si="0"/>
        <v>0</v>
      </c>
      <c r="H55" s="3"/>
      <c r="I55" s="25">
        <f t="shared" si="1"/>
        <v>0</v>
      </c>
      <c r="J55" s="3"/>
      <c r="K55" s="24">
        <f t="shared" si="2"/>
        <v>0</v>
      </c>
      <c r="L55" s="25">
        <f t="shared" si="3"/>
        <v>0</v>
      </c>
    </row>
    <row r="56" spans="1:12" x14ac:dyDescent="0.35">
      <c r="A56" s="99"/>
      <c r="B56" s="30" t="s">
        <v>27</v>
      </c>
      <c r="C56" s="65" t="s">
        <v>28</v>
      </c>
      <c r="D56" s="11">
        <v>0.6</v>
      </c>
      <c r="E56" s="3">
        <f>E52*D56</f>
        <v>54</v>
      </c>
      <c r="F56" s="3"/>
      <c r="G56" s="25">
        <f t="shared" si="0"/>
        <v>0</v>
      </c>
      <c r="H56" s="3"/>
      <c r="I56" s="25">
        <f t="shared" si="1"/>
        <v>0</v>
      </c>
      <c r="J56" s="3"/>
      <c r="K56" s="24">
        <f t="shared" si="2"/>
        <v>0</v>
      </c>
      <c r="L56" s="25">
        <f t="shared" si="3"/>
        <v>0</v>
      </c>
    </row>
    <row r="57" spans="1:12" x14ac:dyDescent="0.35">
      <c r="A57" s="99"/>
      <c r="B57" s="28" t="s">
        <v>29</v>
      </c>
      <c r="C57" s="66" t="s">
        <v>9</v>
      </c>
      <c r="D57" s="31"/>
      <c r="E57" s="7">
        <v>3</v>
      </c>
      <c r="F57" s="14"/>
      <c r="G57" s="25">
        <f t="shared" si="0"/>
        <v>0</v>
      </c>
      <c r="H57" s="27"/>
      <c r="I57" s="25">
        <f t="shared" si="1"/>
        <v>0</v>
      </c>
      <c r="J57" s="27"/>
      <c r="K57" s="24">
        <f t="shared" si="2"/>
        <v>0</v>
      </c>
      <c r="L57" s="25">
        <f t="shared" si="3"/>
        <v>0</v>
      </c>
    </row>
    <row r="58" spans="1:12" x14ac:dyDescent="0.35">
      <c r="A58" s="99"/>
      <c r="B58" s="30" t="s">
        <v>30</v>
      </c>
      <c r="C58" s="65" t="s">
        <v>28</v>
      </c>
      <c r="D58" s="11">
        <v>0.08</v>
      </c>
      <c r="E58" s="43">
        <f>E52*D58</f>
        <v>7.2</v>
      </c>
      <c r="F58" s="3"/>
      <c r="G58" s="25">
        <f t="shared" si="0"/>
        <v>0</v>
      </c>
      <c r="H58" s="3"/>
      <c r="I58" s="25">
        <f t="shared" si="1"/>
        <v>0</v>
      </c>
      <c r="J58" s="3"/>
      <c r="K58" s="24">
        <f t="shared" si="2"/>
        <v>0</v>
      </c>
      <c r="L58" s="25">
        <f t="shared" si="3"/>
        <v>0</v>
      </c>
    </row>
    <row r="59" spans="1:12" x14ac:dyDescent="0.35">
      <c r="A59" s="99"/>
      <c r="B59" s="30" t="s">
        <v>16</v>
      </c>
      <c r="C59" s="64" t="s">
        <v>5</v>
      </c>
      <c r="D59" s="11">
        <v>1.6E-2</v>
      </c>
      <c r="E59" s="3">
        <f>E52*D59</f>
        <v>1.44</v>
      </c>
      <c r="F59" s="3"/>
      <c r="G59" s="25">
        <f t="shared" si="0"/>
        <v>0</v>
      </c>
      <c r="H59" s="3"/>
      <c r="I59" s="25">
        <f t="shared" si="1"/>
        <v>0</v>
      </c>
      <c r="J59" s="3"/>
      <c r="K59" s="24">
        <f t="shared" si="2"/>
        <v>0</v>
      </c>
      <c r="L59" s="25">
        <f t="shared" si="3"/>
        <v>0</v>
      </c>
    </row>
    <row r="60" spans="1:12" x14ac:dyDescent="0.35">
      <c r="A60" s="99">
        <v>6</v>
      </c>
      <c r="B60" s="47" t="s">
        <v>112</v>
      </c>
      <c r="C60" s="64" t="s">
        <v>25</v>
      </c>
      <c r="D60" s="11"/>
      <c r="E60" s="3">
        <v>1</v>
      </c>
      <c r="F60" s="3"/>
      <c r="G60" s="25">
        <f t="shared" si="0"/>
        <v>0</v>
      </c>
      <c r="H60" s="3"/>
      <c r="I60" s="25">
        <f t="shared" si="1"/>
        <v>0</v>
      </c>
      <c r="J60" s="3"/>
      <c r="K60" s="24">
        <f t="shared" si="2"/>
        <v>0</v>
      </c>
      <c r="L60" s="25">
        <f t="shared" si="3"/>
        <v>0</v>
      </c>
    </row>
    <row r="61" spans="1:12" x14ac:dyDescent="0.35">
      <c r="A61" s="99">
        <v>7</v>
      </c>
      <c r="B61" s="47" t="s">
        <v>174</v>
      </c>
      <c r="C61" s="64"/>
      <c r="D61" s="11"/>
      <c r="E61" s="3">
        <v>2</v>
      </c>
      <c r="F61" s="3"/>
      <c r="G61" s="25">
        <f t="shared" si="0"/>
        <v>0</v>
      </c>
      <c r="H61" s="3"/>
      <c r="I61" s="25">
        <f t="shared" si="1"/>
        <v>0</v>
      </c>
      <c r="J61" s="3"/>
      <c r="K61" s="24">
        <f t="shared" si="2"/>
        <v>0</v>
      </c>
      <c r="L61" s="25">
        <f t="shared" si="3"/>
        <v>0</v>
      </c>
    </row>
    <row r="62" spans="1:12" x14ac:dyDescent="0.35">
      <c r="A62" s="99">
        <v>8</v>
      </c>
      <c r="B62" s="47" t="s">
        <v>58</v>
      </c>
      <c r="C62" s="64" t="s">
        <v>25</v>
      </c>
      <c r="D62" s="11"/>
      <c r="E62" s="3">
        <v>1</v>
      </c>
      <c r="F62" s="3"/>
      <c r="G62" s="25">
        <f t="shared" si="0"/>
        <v>0</v>
      </c>
      <c r="H62" s="3"/>
      <c r="I62" s="25">
        <f t="shared" si="1"/>
        <v>0</v>
      </c>
      <c r="J62" s="3"/>
      <c r="K62" s="24">
        <f t="shared" si="2"/>
        <v>0</v>
      </c>
      <c r="L62" s="25">
        <f t="shared" si="3"/>
        <v>0</v>
      </c>
    </row>
    <row r="63" spans="1:12" x14ac:dyDescent="0.35">
      <c r="A63" s="99"/>
      <c r="B63" s="30" t="s">
        <v>53</v>
      </c>
      <c r="C63" s="64" t="s">
        <v>25</v>
      </c>
      <c r="D63" s="11">
        <v>1</v>
      </c>
      <c r="E63" s="3">
        <v>1</v>
      </c>
      <c r="F63" s="3"/>
      <c r="G63" s="25">
        <f t="shared" si="0"/>
        <v>0</v>
      </c>
      <c r="H63" s="3"/>
      <c r="I63" s="25">
        <f t="shared" si="1"/>
        <v>0</v>
      </c>
      <c r="J63" s="3"/>
      <c r="K63" s="24">
        <f t="shared" si="2"/>
        <v>0</v>
      </c>
      <c r="L63" s="25">
        <f t="shared" si="3"/>
        <v>0</v>
      </c>
    </row>
    <row r="64" spans="1:12" x14ac:dyDescent="0.35">
      <c r="A64" s="99"/>
      <c r="B64" s="30" t="s">
        <v>88</v>
      </c>
      <c r="C64" s="64" t="s">
        <v>25</v>
      </c>
      <c r="D64" s="11"/>
      <c r="E64" s="3">
        <v>1</v>
      </c>
      <c r="F64" s="3"/>
      <c r="G64" s="25">
        <f t="shared" si="0"/>
        <v>0</v>
      </c>
      <c r="H64" s="3"/>
      <c r="I64" s="25">
        <f t="shared" si="1"/>
        <v>0</v>
      </c>
      <c r="J64" s="3"/>
      <c r="K64" s="24">
        <f t="shared" si="2"/>
        <v>0</v>
      </c>
      <c r="L64" s="25">
        <f t="shared" si="3"/>
        <v>0</v>
      </c>
    </row>
    <row r="65" spans="1:12" x14ac:dyDescent="0.35">
      <c r="A65" s="99"/>
      <c r="B65" s="30" t="s">
        <v>54</v>
      </c>
      <c r="C65" s="65" t="s">
        <v>9</v>
      </c>
      <c r="D65" s="11"/>
      <c r="E65" s="3">
        <v>2</v>
      </c>
      <c r="F65" s="3"/>
      <c r="G65" s="25">
        <f t="shared" si="0"/>
        <v>0</v>
      </c>
      <c r="H65" s="3"/>
      <c r="I65" s="25">
        <f t="shared" si="1"/>
        <v>0</v>
      </c>
      <c r="J65" s="3"/>
      <c r="K65" s="24">
        <f t="shared" si="2"/>
        <v>0</v>
      </c>
      <c r="L65" s="25">
        <f t="shared" si="3"/>
        <v>0</v>
      </c>
    </row>
    <row r="66" spans="1:12" x14ac:dyDescent="0.35">
      <c r="A66" s="99"/>
      <c r="B66" s="30" t="s">
        <v>55</v>
      </c>
      <c r="C66" s="66" t="s">
        <v>31</v>
      </c>
      <c r="D66" s="31"/>
      <c r="E66" s="7">
        <v>18</v>
      </c>
      <c r="F66" s="14"/>
      <c r="G66" s="25">
        <f t="shared" si="0"/>
        <v>0</v>
      </c>
      <c r="H66" s="27"/>
      <c r="I66" s="25">
        <f t="shared" si="1"/>
        <v>0</v>
      </c>
      <c r="J66" s="27"/>
      <c r="K66" s="24">
        <f t="shared" si="2"/>
        <v>0</v>
      </c>
      <c r="L66" s="25">
        <f t="shared" si="3"/>
        <v>0</v>
      </c>
    </row>
    <row r="67" spans="1:12" x14ac:dyDescent="0.35">
      <c r="A67" s="99"/>
      <c r="B67" s="30" t="s">
        <v>56</v>
      </c>
      <c r="C67" s="65" t="s">
        <v>25</v>
      </c>
      <c r="D67" s="11"/>
      <c r="E67" s="43">
        <v>4</v>
      </c>
      <c r="F67" s="3"/>
      <c r="G67" s="25">
        <f t="shared" si="0"/>
        <v>0</v>
      </c>
      <c r="H67" s="3"/>
      <c r="I67" s="25">
        <f t="shared" si="1"/>
        <v>0</v>
      </c>
      <c r="J67" s="3"/>
      <c r="K67" s="24">
        <f t="shared" si="2"/>
        <v>0</v>
      </c>
      <c r="L67" s="25">
        <f t="shared" si="3"/>
        <v>0</v>
      </c>
    </row>
    <row r="68" spans="1:12" x14ac:dyDescent="0.35">
      <c r="A68" s="99"/>
      <c r="B68" s="30" t="s">
        <v>74</v>
      </c>
      <c r="C68" s="64" t="s">
        <v>25</v>
      </c>
      <c r="D68" s="11"/>
      <c r="E68" s="3">
        <v>1</v>
      </c>
      <c r="F68" s="3"/>
      <c r="G68" s="25">
        <f t="shared" si="0"/>
        <v>0</v>
      </c>
      <c r="H68" s="3"/>
      <c r="I68" s="25">
        <f t="shared" si="1"/>
        <v>0</v>
      </c>
      <c r="J68" s="3"/>
      <c r="K68" s="24">
        <f t="shared" si="2"/>
        <v>0</v>
      </c>
      <c r="L68" s="25">
        <f t="shared" si="3"/>
        <v>0</v>
      </c>
    </row>
    <row r="69" spans="1:12" x14ac:dyDescent="0.35">
      <c r="A69" s="99"/>
      <c r="B69" s="30" t="s">
        <v>57</v>
      </c>
      <c r="C69" s="64" t="s">
        <v>31</v>
      </c>
      <c r="D69" s="11"/>
      <c r="E69" s="3">
        <v>12</v>
      </c>
      <c r="F69" s="3"/>
      <c r="G69" s="25">
        <f t="shared" si="0"/>
        <v>0</v>
      </c>
      <c r="H69" s="3"/>
      <c r="I69" s="25">
        <f t="shared" si="1"/>
        <v>0</v>
      </c>
      <c r="J69" s="3"/>
      <c r="K69" s="24">
        <f t="shared" si="2"/>
        <v>0</v>
      </c>
      <c r="L69" s="25">
        <f t="shared" si="3"/>
        <v>0</v>
      </c>
    </row>
    <row r="70" spans="1:12" x14ac:dyDescent="0.35">
      <c r="A70" s="99"/>
      <c r="B70" s="30" t="s">
        <v>59</v>
      </c>
      <c r="C70" s="64" t="s">
        <v>9</v>
      </c>
      <c r="D70" s="11"/>
      <c r="E70" s="3">
        <v>1</v>
      </c>
      <c r="F70" s="3"/>
      <c r="G70" s="25">
        <f t="shared" si="0"/>
        <v>0</v>
      </c>
      <c r="H70" s="3"/>
      <c r="I70" s="25">
        <f t="shared" si="1"/>
        <v>0</v>
      </c>
      <c r="J70" s="3"/>
      <c r="K70" s="24">
        <f t="shared" si="2"/>
        <v>0</v>
      </c>
      <c r="L70" s="25">
        <f t="shared" si="3"/>
        <v>0</v>
      </c>
    </row>
    <row r="71" spans="1:12" x14ac:dyDescent="0.35">
      <c r="A71" s="99"/>
      <c r="B71" s="30" t="s">
        <v>16</v>
      </c>
      <c r="C71" s="64" t="s">
        <v>5</v>
      </c>
      <c r="D71" s="11"/>
      <c r="E71" s="3">
        <v>4</v>
      </c>
      <c r="F71" s="3"/>
      <c r="G71" s="25">
        <f t="shared" ref="G71:G97" si="4">F71*E71</f>
        <v>0</v>
      </c>
      <c r="H71" s="3"/>
      <c r="I71" s="25">
        <f t="shared" ref="I71:I97" si="5">H71*E71</f>
        <v>0</v>
      </c>
      <c r="J71" s="3"/>
      <c r="K71" s="24">
        <f t="shared" ref="K71:K97" si="6">J71*E71</f>
        <v>0</v>
      </c>
      <c r="L71" s="25">
        <f t="shared" ref="L71:L97" si="7">K71+I71+G71</f>
        <v>0</v>
      </c>
    </row>
    <row r="72" spans="1:12" x14ac:dyDescent="0.35">
      <c r="A72" s="38">
        <v>9</v>
      </c>
      <c r="B72" s="42" t="s">
        <v>175</v>
      </c>
      <c r="C72" s="68" t="s">
        <v>73</v>
      </c>
      <c r="D72" s="15"/>
      <c r="E72" s="3">
        <v>2</v>
      </c>
      <c r="F72" s="3"/>
      <c r="G72" s="25">
        <f t="shared" si="4"/>
        <v>0</v>
      </c>
      <c r="H72" s="3"/>
      <c r="I72" s="25">
        <f t="shared" si="5"/>
        <v>0</v>
      </c>
      <c r="J72" s="3"/>
      <c r="K72" s="24">
        <f t="shared" si="6"/>
        <v>0</v>
      </c>
      <c r="L72" s="25">
        <f t="shared" si="7"/>
        <v>0</v>
      </c>
    </row>
    <row r="73" spans="1:12" x14ac:dyDescent="0.35">
      <c r="A73" s="38"/>
      <c r="B73" s="9" t="s">
        <v>22</v>
      </c>
      <c r="C73" s="69" t="s">
        <v>17</v>
      </c>
      <c r="D73" s="11">
        <v>1.03</v>
      </c>
      <c r="E73" s="10">
        <f>D73*E72</f>
        <v>2.06</v>
      </c>
      <c r="F73" s="10"/>
      <c r="G73" s="25">
        <f t="shared" si="4"/>
        <v>0</v>
      </c>
      <c r="H73" s="10"/>
      <c r="I73" s="25">
        <f t="shared" si="5"/>
        <v>0</v>
      </c>
      <c r="J73" s="10"/>
      <c r="K73" s="24">
        <f t="shared" si="6"/>
        <v>0</v>
      </c>
      <c r="L73" s="25">
        <f t="shared" si="7"/>
        <v>0</v>
      </c>
    </row>
    <row r="74" spans="1:12" x14ac:dyDescent="0.35">
      <c r="A74" s="38"/>
      <c r="B74" s="9" t="s">
        <v>23</v>
      </c>
      <c r="C74" s="69" t="s">
        <v>6</v>
      </c>
      <c r="D74" s="10">
        <v>6</v>
      </c>
      <c r="E74" s="10">
        <f>D74*E72</f>
        <v>12</v>
      </c>
      <c r="F74" s="10"/>
      <c r="G74" s="25">
        <f t="shared" si="4"/>
        <v>0</v>
      </c>
      <c r="H74" s="10"/>
      <c r="I74" s="25">
        <f t="shared" si="5"/>
        <v>0</v>
      </c>
      <c r="J74" s="10"/>
      <c r="K74" s="24">
        <f t="shared" si="6"/>
        <v>0</v>
      </c>
      <c r="L74" s="25">
        <f t="shared" si="7"/>
        <v>0</v>
      </c>
    </row>
    <row r="75" spans="1:12" x14ac:dyDescent="0.35">
      <c r="A75" s="38"/>
      <c r="B75" s="9" t="s">
        <v>20</v>
      </c>
      <c r="C75" s="69" t="s">
        <v>6</v>
      </c>
      <c r="D75" s="11">
        <v>0.2</v>
      </c>
      <c r="E75" s="10">
        <f>D75*E72</f>
        <v>0.4</v>
      </c>
      <c r="F75" s="10"/>
      <c r="G75" s="25">
        <f t="shared" si="4"/>
        <v>0</v>
      </c>
      <c r="H75" s="10"/>
      <c r="I75" s="25">
        <f t="shared" si="5"/>
        <v>0</v>
      </c>
      <c r="J75" s="10"/>
      <c r="K75" s="24">
        <f t="shared" si="6"/>
        <v>0</v>
      </c>
      <c r="L75" s="25">
        <f t="shared" si="7"/>
        <v>0</v>
      </c>
    </row>
    <row r="76" spans="1:12" x14ac:dyDescent="0.35">
      <c r="A76" s="38"/>
      <c r="B76" s="9" t="s">
        <v>24</v>
      </c>
      <c r="C76" s="69" t="s">
        <v>25</v>
      </c>
      <c r="D76" s="10">
        <v>0.1</v>
      </c>
      <c r="E76" s="10">
        <f>D76*E72</f>
        <v>0.2</v>
      </c>
      <c r="F76" s="10"/>
      <c r="G76" s="25">
        <f t="shared" si="4"/>
        <v>0</v>
      </c>
      <c r="H76" s="10"/>
      <c r="I76" s="25">
        <f t="shared" si="5"/>
        <v>0</v>
      </c>
      <c r="J76" s="10"/>
      <c r="K76" s="24">
        <f t="shared" si="6"/>
        <v>0</v>
      </c>
      <c r="L76" s="25">
        <f t="shared" si="7"/>
        <v>0</v>
      </c>
    </row>
    <row r="77" spans="1:12" x14ac:dyDescent="0.35">
      <c r="A77" s="38"/>
      <c r="B77" s="9" t="s">
        <v>12</v>
      </c>
      <c r="C77" s="69" t="s">
        <v>5</v>
      </c>
      <c r="D77" s="11">
        <v>7.0000000000000001E-3</v>
      </c>
      <c r="E77" s="10">
        <f>D77*E72</f>
        <v>1.4E-2</v>
      </c>
      <c r="F77" s="10"/>
      <c r="G77" s="25">
        <f t="shared" si="4"/>
        <v>0</v>
      </c>
      <c r="H77" s="10"/>
      <c r="I77" s="25">
        <f t="shared" si="5"/>
        <v>0</v>
      </c>
      <c r="J77" s="10"/>
      <c r="K77" s="24">
        <f t="shared" si="6"/>
        <v>0</v>
      </c>
      <c r="L77" s="25">
        <f t="shared" si="7"/>
        <v>0</v>
      </c>
    </row>
    <row r="78" spans="1:12" x14ac:dyDescent="0.35">
      <c r="A78" s="38">
        <v>10</v>
      </c>
      <c r="B78" s="126" t="s">
        <v>60</v>
      </c>
      <c r="C78" s="68" t="s">
        <v>73</v>
      </c>
      <c r="D78" s="11"/>
      <c r="E78" s="3">
        <v>2</v>
      </c>
      <c r="F78" s="3"/>
      <c r="G78" s="25">
        <f t="shared" si="4"/>
        <v>0</v>
      </c>
      <c r="H78" s="3"/>
      <c r="I78" s="25">
        <f t="shared" si="5"/>
        <v>0</v>
      </c>
      <c r="J78" s="3"/>
      <c r="K78" s="24">
        <f t="shared" si="6"/>
        <v>0</v>
      </c>
      <c r="L78" s="25">
        <f t="shared" si="7"/>
        <v>0</v>
      </c>
    </row>
    <row r="79" spans="1:12" x14ac:dyDescent="0.35">
      <c r="A79" s="101">
        <v>11</v>
      </c>
      <c r="B79" s="79" t="s">
        <v>176</v>
      </c>
      <c r="C79" s="69" t="s">
        <v>25</v>
      </c>
      <c r="D79" s="78"/>
      <c r="E79" s="10">
        <v>1</v>
      </c>
      <c r="F79" s="10"/>
      <c r="G79" s="25">
        <f t="shared" si="4"/>
        <v>0</v>
      </c>
      <c r="H79" s="10"/>
      <c r="I79" s="25">
        <f t="shared" si="5"/>
        <v>0</v>
      </c>
      <c r="J79" s="10"/>
      <c r="K79" s="24">
        <f t="shared" si="6"/>
        <v>0</v>
      </c>
      <c r="L79" s="25">
        <f t="shared" si="7"/>
        <v>0</v>
      </c>
    </row>
    <row r="80" spans="1:12" x14ac:dyDescent="0.35">
      <c r="A80" s="38">
        <v>12</v>
      </c>
      <c r="B80" s="79" t="s">
        <v>61</v>
      </c>
      <c r="C80" s="64" t="s">
        <v>25</v>
      </c>
      <c r="D80" s="11"/>
      <c r="E80" s="3">
        <v>1</v>
      </c>
      <c r="F80" s="3"/>
      <c r="G80" s="25">
        <f t="shared" si="4"/>
        <v>0</v>
      </c>
      <c r="H80" s="3"/>
      <c r="I80" s="25">
        <f t="shared" si="5"/>
        <v>0</v>
      </c>
      <c r="J80" s="3"/>
      <c r="K80" s="24">
        <f t="shared" si="6"/>
        <v>0</v>
      </c>
      <c r="L80" s="25">
        <f t="shared" si="7"/>
        <v>0</v>
      </c>
    </row>
    <row r="81" spans="1:12" ht="24" customHeight="1" x14ac:dyDescent="0.35">
      <c r="A81" s="38"/>
      <c r="B81" s="45" t="s">
        <v>51</v>
      </c>
      <c r="C81" s="64"/>
      <c r="D81" s="4"/>
      <c r="E81" s="3"/>
      <c r="F81" s="3"/>
      <c r="G81" s="25">
        <f t="shared" si="4"/>
        <v>0</v>
      </c>
      <c r="H81" s="3"/>
      <c r="I81" s="25">
        <f t="shared" si="5"/>
        <v>0</v>
      </c>
      <c r="J81" s="3"/>
      <c r="K81" s="24">
        <f t="shared" si="6"/>
        <v>0</v>
      </c>
      <c r="L81" s="25">
        <f t="shared" si="7"/>
        <v>0</v>
      </c>
    </row>
    <row r="82" spans="1:12" x14ac:dyDescent="0.35">
      <c r="A82" s="38">
        <v>1</v>
      </c>
      <c r="B82" s="42" t="s">
        <v>115</v>
      </c>
      <c r="C82" s="64" t="s">
        <v>31</v>
      </c>
      <c r="D82" s="15"/>
      <c r="E82" s="3">
        <v>1</v>
      </c>
      <c r="F82" s="3"/>
      <c r="G82" s="25">
        <f t="shared" si="4"/>
        <v>0</v>
      </c>
      <c r="H82" s="3"/>
      <c r="I82" s="25">
        <f t="shared" si="5"/>
        <v>0</v>
      </c>
      <c r="J82" s="3"/>
      <c r="K82" s="24">
        <f t="shared" si="6"/>
        <v>0</v>
      </c>
      <c r="L82" s="25">
        <f t="shared" si="7"/>
        <v>0</v>
      </c>
    </row>
    <row r="83" spans="1:12" x14ac:dyDescent="0.35">
      <c r="A83" s="38">
        <v>2</v>
      </c>
      <c r="B83" s="42" t="s">
        <v>67</v>
      </c>
      <c r="C83" s="68" t="s">
        <v>73</v>
      </c>
      <c r="D83" s="15"/>
      <c r="E83" s="3">
        <v>32</v>
      </c>
      <c r="F83" s="3"/>
      <c r="G83" s="25">
        <f t="shared" si="4"/>
        <v>0</v>
      </c>
      <c r="H83" s="3"/>
      <c r="I83" s="25">
        <f t="shared" si="5"/>
        <v>0</v>
      </c>
      <c r="J83" s="3"/>
      <c r="K83" s="24">
        <f t="shared" si="6"/>
        <v>0</v>
      </c>
      <c r="L83" s="25">
        <f t="shared" si="7"/>
        <v>0</v>
      </c>
    </row>
    <row r="84" spans="1:12" x14ac:dyDescent="0.35">
      <c r="A84" s="38"/>
      <c r="B84" s="20" t="s">
        <v>47</v>
      </c>
      <c r="C84" s="70" t="s">
        <v>17</v>
      </c>
      <c r="D84" s="31">
        <v>1.05</v>
      </c>
      <c r="E84" s="10">
        <f>E83*D84</f>
        <v>33.6</v>
      </c>
      <c r="F84" s="10"/>
      <c r="G84" s="25">
        <f t="shared" si="4"/>
        <v>0</v>
      </c>
      <c r="H84" s="10"/>
      <c r="I84" s="25">
        <f t="shared" si="5"/>
        <v>0</v>
      </c>
      <c r="J84" s="10"/>
      <c r="K84" s="24">
        <f t="shared" si="6"/>
        <v>0</v>
      </c>
      <c r="L84" s="25">
        <f t="shared" si="7"/>
        <v>0</v>
      </c>
    </row>
    <row r="85" spans="1:12" ht="40.5" x14ac:dyDescent="0.35">
      <c r="A85" s="38"/>
      <c r="B85" s="13" t="s">
        <v>45</v>
      </c>
      <c r="C85" s="69" t="s">
        <v>17</v>
      </c>
      <c r="D85" s="10">
        <v>1</v>
      </c>
      <c r="E85" s="10">
        <f>D85*E83</f>
        <v>32</v>
      </c>
      <c r="F85" s="10"/>
      <c r="G85" s="25">
        <f t="shared" si="4"/>
        <v>0</v>
      </c>
      <c r="H85" s="10"/>
      <c r="I85" s="25">
        <f t="shared" si="5"/>
        <v>0</v>
      </c>
      <c r="J85" s="10"/>
      <c r="K85" s="24">
        <f t="shared" si="6"/>
        <v>0</v>
      </c>
      <c r="L85" s="25">
        <f t="shared" si="7"/>
        <v>0</v>
      </c>
    </row>
    <row r="86" spans="1:12" x14ac:dyDescent="0.35">
      <c r="A86" s="38"/>
      <c r="B86" s="21" t="s">
        <v>12</v>
      </c>
      <c r="C86" s="69" t="s">
        <v>5</v>
      </c>
      <c r="D86" s="11">
        <v>0.1</v>
      </c>
      <c r="E86" s="10">
        <f>E83*D86</f>
        <v>3.2</v>
      </c>
      <c r="F86" s="10"/>
      <c r="G86" s="25">
        <f t="shared" si="4"/>
        <v>0</v>
      </c>
      <c r="H86" s="10"/>
      <c r="I86" s="25">
        <f t="shared" si="5"/>
        <v>0</v>
      </c>
      <c r="J86" s="10"/>
      <c r="K86" s="24">
        <f t="shared" si="6"/>
        <v>0</v>
      </c>
      <c r="L86" s="25">
        <f t="shared" si="7"/>
        <v>0</v>
      </c>
    </row>
    <row r="87" spans="1:12" x14ac:dyDescent="0.35">
      <c r="A87" s="101">
        <v>3</v>
      </c>
      <c r="B87" s="79" t="s">
        <v>176</v>
      </c>
      <c r="C87" s="69" t="s">
        <v>25</v>
      </c>
      <c r="D87" s="78"/>
      <c r="E87" s="10">
        <v>1</v>
      </c>
      <c r="F87" s="10"/>
      <c r="G87" s="25">
        <f t="shared" si="4"/>
        <v>0</v>
      </c>
      <c r="H87" s="10"/>
      <c r="I87" s="25">
        <f t="shared" si="5"/>
        <v>0</v>
      </c>
      <c r="J87" s="10"/>
      <c r="K87" s="24">
        <f t="shared" si="6"/>
        <v>0</v>
      </c>
      <c r="L87" s="25">
        <f t="shared" si="7"/>
        <v>0</v>
      </c>
    </row>
    <row r="88" spans="1:12" x14ac:dyDescent="0.35">
      <c r="A88" s="38">
        <v>4</v>
      </c>
      <c r="B88" s="42" t="s">
        <v>173</v>
      </c>
      <c r="C88" s="68" t="s">
        <v>25</v>
      </c>
      <c r="D88" s="15"/>
      <c r="E88" s="3">
        <v>9</v>
      </c>
      <c r="F88" s="3"/>
      <c r="G88" s="25">
        <f t="shared" si="4"/>
        <v>0</v>
      </c>
      <c r="H88" s="3"/>
      <c r="I88" s="25">
        <f t="shared" si="5"/>
        <v>0</v>
      </c>
      <c r="J88" s="3"/>
      <c r="K88" s="24">
        <f t="shared" si="6"/>
        <v>0</v>
      </c>
      <c r="L88" s="25">
        <f t="shared" si="7"/>
        <v>0</v>
      </c>
    </row>
    <row r="89" spans="1:12" ht="27" x14ac:dyDescent="0.35">
      <c r="A89" s="38">
        <v>5</v>
      </c>
      <c r="B89" s="46" t="s">
        <v>46</v>
      </c>
      <c r="C89" s="63" t="s">
        <v>17</v>
      </c>
      <c r="D89" s="17"/>
      <c r="E89" s="16">
        <v>105</v>
      </c>
      <c r="F89" s="10"/>
      <c r="G89" s="25">
        <f t="shared" si="4"/>
        <v>0</v>
      </c>
      <c r="H89" s="10"/>
      <c r="I89" s="25">
        <f t="shared" si="5"/>
        <v>0</v>
      </c>
      <c r="J89" s="10"/>
      <c r="K89" s="24">
        <f t="shared" si="6"/>
        <v>0</v>
      </c>
      <c r="L89" s="25">
        <f t="shared" si="7"/>
        <v>0</v>
      </c>
    </row>
    <row r="90" spans="1:12" x14ac:dyDescent="0.35">
      <c r="A90" s="99"/>
      <c r="B90" s="29" t="s">
        <v>26</v>
      </c>
      <c r="C90" s="64" t="s">
        <v>6</v>
      </c>
      <c r="D90" s="11">
        <v>1.1000000000000001</v>
      </c>
      <c r="E90" s="3">
        <f>E89*D90</f>
        <v>115.50000000000001</v>
      </c>
      <c r="F90" s="3"/>
      <c r="G90" s="25">
        <f t="shared" si="4"/>
        <v>0</v>
      </c>
      <c r="H90" s="3"/>
      <c r="I90" s="25">
        <f t="shared" si="5"/>
        <v>0</v>
      </c>
      <c r="J90" s="3"/>
      <c r="K90" s="24">
        <f t="shared" si="6"/>
        <v>0</v>
      </c>
      <c r="L90" s="25">
        <f t="shared" si="7"/>
        <v>0</v>
      </c>
    </row>
    <row r="91" spans="1:12" x14ac:dyDescent="0.35">
      <c r="A91" s="99"/>
      <c r="B91" s="19" t="s">
        <v>34</v>
      </c>
      <c r="C91" s="64" t="s">
        <v>6</v>
      </c>
      <c r="D91" s="11">
        <v>0.4</v>
      </c>
      <c r="E91" s="3">
        <f>E89*D91</f>
        <v>42</v>
      </c>
      <c r="F91" s="3"/>
      <c r="G91" s="25">
        <f t="shared" si="4"/>
        <v>0</v>
      </c>
      <c r="H91" s="3"/>
      <c r="I91" s="25">
        <f t="shared" si="5"/>
        <v>0</v>
      </c>
      <c r="J91" s="3"/>
      <c r="K91" s="24">
        <f t="shared" si="6"/>
        <v>0</v>
      </c>
      <c r="L91" s="25">
        <f t="shared" si="7"/>
        <v>0</v>
      </c>
    </row>
    <row r="92" spans="1:12" x14ac:dyDescent="0.35">
      <c r="A92" s="99"/>
      <c r="B92" s="19" t="s">
        <v>35</v>
      </c>
      <c r="C92" s="64" t="s">
        <v>6</v>
      </c>
      <c r="D92" s="11">
        <v>0.12</v>
      </c>
      <c r="E92" s="3">
        <f>E89*D92</f>
        <v>12.6</v>
      </c>
      <c r="F92" s="3"/>
      <c r="G92" s="25">
        <f t="shared" si="4"/>
        <v>0</v>
      </c>
      <c r="H92" s="3"/>
      <c r="I92" s="25">
        <f t="shared" si="5"/>
        <v>0</v>
      </c>
      <c r="J92" s="3"/>
      <c r="K92" s="24">
        <f t="shared" si="6"/>
        <v>0</v>
      </c>
      <c r="L92" s="25">
        <f t="shared" si="7"/>
        <v>0</v>
      </c>
    </row>
    <row r="93" spans="1:12" x14ac:dyDescent="0.35">
      <c r="A93" s="99"/>
      <c r="B93" s="30" t="s">
        <v>27</v>
      </c>
      <c r="C93" s="65" t="s">
        <v>28</v>
      </c>
      <c r="D93" s="11">
        <v>0.6</v>
      </c>
      <c r="E93" s="3">
        <f>E89*D93</f>
        <v>63</v>
      </c>
      <c r="F93" s="3"/>
      <c r="G93" s="25">
        <f t="shared" si="4"/>
        <v>0</v>
      </c>
      <c r="H93" s="3"/>
      <c r="I93" s="25">
        <f t="shared" si="5"/>
        <v>0</v>
      </c>
      <c r="J93" s="3"/>
      <c r="K93" s="24">
        <f t="shared" si="6"/>
        <v>0</v>
      </c>
      <c r="L93" s="25">
        <f t="shared" si="7"/>
        <v>0</v>
      </c>
    </row>
    <row r="94" spans="1:12" x14ac:dyDescent="0.35">
      <c r="A94" s="99"/>
      <c r="B94" s="28" t="s">
        <v>29</v>
      </c>
      <c r="C94" s="66" t="s">
        <v>9</v>
      </c>
      <c r="D94" s="31"/>
      <c r="E94" s="7">
        <v>3</v>
      </c>
      <c r="F94" s="14"/>
      <c r="G94" s="25">
        <f t="shared" si="4"/>
        <v>0</v>
      </c>
      <c r="H94" s="27"/>
      <c r="I94" s="25">
        <f t="shared" si="5"/>
        <v>0</v>
      </c>
      <c r="J94" s="27"/>
      <c r="K94" s="24">
        <f t="shared" si="6"/>
        <v>0</v>
      </c>
      <c r="L94" s="25">
        <f t="shared" si="7"/>
        <v>0</v>
      </c>
    </row>
    <row r="95" spans="1:12" x14ac:dyDescent="0.35">
      <c r="A95" s="99"/>
      <c r="B95" s="30" t="s">
        <v>30</v>
      </c>
      <c r="C95" s="65" t="s">
        <v>28</v>
      </c>
      <c r="D95" s="11">
        <v>0.08</v>
      </c>
      <c r="E95" s="43">
        <f>E89*D95</f>
        <v>8.4</v>
      </c>
      <c r="F95" s="3"/>
      <c r="G95" s="25">
        <f t="shared" si="4"/>
        <v>0</v>
      </c>
      <c r="H95" s="3"/>
      <c r="I95" s="25">
        <f t="shared" si="5"/>
        <v>0</v>
      </c>
      <c r="J95" s="3"/>
      <c r="K95" s="24">
        <f t="shared" si="6"/>
        <v>0</v>
      </c>
      <c r="L95" s="25">
        <f t="shared" si="7"/>
        <v>0</v>
      </c>
    </row>
    <row r="96" spans="1:12" x14ac:dyDescent="0.35">
      <c r="A96" s="99"/>
      <c r="B96" s="30" t="s">
        <v>16</v>
      </c>
      <c r="C96" s="64" t="s">
        <v>5</v>
      </c>
      <c r="D96" s="11">
        <v>1.6E-2</v>
      </c>
      <c r="E96" s="3">
        <f>E89*D96</f>
        <v>1.68</v>
      </c>
      <c r="F96" s="3"/>
      <c r="G96" s="25">
        <f t="shared" si="4"/>
        <v>0</v>
      </c>
      <c r="H96" s="3"/>
      <c r="I96" s="25">
        <f t="shared" si="5"/>
        <v>0</v>
      </c>
      <c r="J96" s="3"/>
      <c r="K96" s="24">
        <f t="shared" si="6"/>
        <v>0</v>
      </c>
      <c r="L96" s="25">
        <f t="shared" si="7"/>
        <v>0</v>
      </c>
    </row>
    <row r="97" spans="1:12" ht="27" x14ac:dyDescent="0.35">
      <c r="A97" s="101">
        <v>6</v>
      </c>
      <c r="B97" s="79" t="s">
        <v>186</v>
      </c>
      <c r="C97" s="64" t="s">
        <v>25</v>
      </c>
      <c r="D97" s="11"/>
      <c r="E97" s="3">
        <v>1</v>
      </c>
      <c r="F97" s="3"/>
      <c r="G97" s="25">
        <f t="shared" si="4"/>
        <v>0</v>
      </c>
      <c r="H97" s="3"/>
      <c r="I97" s="25">
        <f t="shared" si="5"/>
        <v>0</v>
      </c>
      <c r="J97" s="3"/>
      <c r="K97" s="24">
        <f t="shared" si="6"/>
        <v>0</v>
      </c>
      <c r="L97" s="25">
        <f t="shared" si="7"/>
        <v>0</v>
      </c>
    </row>
    <row r="98" spans="1:12" x14ac:dyDescent="0.35">
      <c r="A98" s="103"/>
      <c r="B98" s="32" t="s">
        <v>4</v>
      </c>
      <c r="C98" s="71"/>
      <c r="D98" s="38"/>
      <c r="E98" s="39"/>
      <c r="F98" s="39"/>
      <c r="G98" s="40">
        <f>SUM(G9:G97)</f>
        <v>0</v>
      </c>
      <c r="H98" s="40"/>
      <c r="I98" s="40">
        <f>SUM(I9:I97)</f>
        <v>0</v>
      </c>
      <c r="J98" s="40"/>
      <c r="K98" s="40">
        <f>SUM(K9:K97)</f>
        <v>0</v>
      </c>
      <c r="L98" s="40">
        <f t="shared" ref="L98" si="8">K98+I98+G98</f>
        <v>0</v>
      </c>
    </row>
    <row r="99" spans="1:12" x14ac:dyDescent="0.35">
      <c r="A99" s="103"/>
      <c r="B99" s="48" t="s">
        <v>62</v>
      </c>
      <c r="C99" s="72"/>
      <c r="D99" s="49"/>
      <c r="E99" s="36"/>
      <c r="F99" s="37"/>
      <c r="G99" s="35"/>
      <c r="H99" s="36"/>
      <c r="I99" s="36"/>
      <c r="J99" s="36"/>
      <c r="K99" s="37"/>
      <c r="L99" s="41">
        <f>G98*C99</f>
        <v>0</v>
      </c>
    </row>
    <row r="100" spans="1:12" x14ac:dyDescent="0.35">
      <c r="A100" s="103"/>
      <c r="B100" s="50" t="s">
        <v>4</v>
      </c>
      <c r="C100" s="67"/>
      <c r="D100" s="51"/>
      <c r="E100" s="36"/>
      <c r="F100" s="37"/>
      <c r="G100" s="37"/>
      <c r="H100" s="36"/>
      <c r="I100" s="36"/>
      <c r="J100" s="36"/>
      <c r="K100" s="37"/>
      <c r="L100" s="41">
        <f>SUM(L9:L97)</f>
        <v>0</v>
      </c>
    </row>
    <row r="101" spans="1:12" x14ac:dyDescent="0.35">
      <c r="A101" s="104"/>
      <c r="B101" s="48" t="s">
        <v>7</v>
      </c>
      <c r="C101" s="72"/>
      <c r="D101" s="49"/>
      <c r="E101" s="36"/>
      <c r="F101" s="37"/>
      <c r="G101" s="37"/>
      <c r="H101" s="36"/>
      <c r="I101" s="36"/>
      <c r="J101" s="36"/>
      <c r="K101" s="37"/>
      <c r="L101" s="41">
        <f>L100*C101</f>
        <v>0</v>
      </c>
    </row>
    <row r="102" spans="1:12" x14ac:dyDescent="0.35">
      <c r="A102" s="104"/>
      <c r="B102" s="50" t="s">
        <v>4</v>
      </c>
      <c r="C102" s="67"/>
      <c r="D102" s="51"/>
      <c r="E102" s="36"/>
      <c r="F102" s="37"/>
      <c r="G102" s="37"/>
      <c r="H102" s="36"/>
      <c r="I102" s="36"/>
      <c r="J102" s="36"/>
      <c r="K102" s="37"/>
      <c r="L102" s="41">
        <f>SUM(L100:L101)</f>
        <v>0</v>
      </c>
    </row>
    <row r="103" spans="1:12" x14ac:dyDescent="0.35">
      <c r="A103" s="105"/>
      <c r="B103" s="48" t="s">
        <v>63</v>
      </c>
      <c r="C103" s="72"/>
      <c r="D103" s="49"/>
      <c r="E103" s="36"/>
      <c r="F103" s="37"/>
      <c r="G103" s="37"/>
      <c r="H103" s="36"/>
      <c r="I103" s="36"/>
      <c r="J103" s="36"/>
      <c r="K103" s="37"/>
      <c r="L103" s="41">
        <f>L102*C103</f>
        <v>0</v>
      </c>
    </row>
    <row r="104" spans="1:12" x14ac:dyDescent="0.35">
      <c r="A104" s="105"/>
      <c r="B104" s="50" t="s">
        <v>4</v>
      </c>
      <c r="C104" s="67"/>
      <c r="D104" s="51"/>
      <c r="E104" s="36"/>
      <c r="F104" s="37"/>
      <c r="G104" s="37"/>
      <c r="H104" s="36"/>
      <c r="I104" s="36"/>
      <c r="J104" s="36"/>
      <c r="K104" s="37"/>
      <c r="L104" s="41">
        <f>SUM(L102:L103)</f>
        <v>0</v>
      </c>
    </row>
    <row r="105" spans="1:12" x14ac:dyDescent="0.35">
      <c r="A105" s="105"/>
      <c r="B105" s="48" t="s">
        <v>64</v>
      </c>
      <c r="C105" s="72"/>
      <c r="D105" s="49"/>
      <c r="E105" s="36"/>
      <c r="F105" s="37"/>
      <c r="G105" s="37"/>
      <c r="H105" s="36"/>
      <c r="I105" s="36"/>
      <c r="J105" s="36"/>
      <c r="K105" s="37"/>
      <c r="L105" s="41">
        <f>L104*C105</f>
        <v>0</v>
      </c>
    </row>
    <row r="106" spans="1:12" x14ac:dyDescent="0.35">
      <c r="A106" s="105"/>
      <c r="B106" s="26" t="s">
        <v>65</v>
      </c>
      <c r="C106" s="72"/>
      <c r="D106" s="36"/>
      <c r="E106" s="37"/>
      <c r="F106" s="37"/>
      <c r="G106" s="36"/>
      <c r="H106" s="36"/>
      <c r="I106" s="36"/>
      <c r="J106" s="37"/>
      <c r="K106" s="52"/>
      <c r="L106" s="41">
        <f>I98*C106</f>
        <v>0</v>
      </c>
    </row>
    <row r="107" spans="1:12" x14ac:dyDescent="0.35">
      <c r="A107" s="105"/>
      <c r="B107" s="50" t="s">
        <v>4</v>
      </c>
      <c r="C107" s="72"/>
      <c r="D107" s="49"/>
      <c r="E107" s="36"/>
      <c r="F107" s="37"/>
      <c r="G107" s="37"/>
      <c r="H107" s="36"/>
      <c r="I107" s="36"/>
      <c r="J107" s="36"/>
      <c r="K107" s="37"/>
      <c r="L107" s="41">
        <f>SUM(L104:L106)</f>
        <v>0</v>
      </c>
    </row>
    <row r="108" spans="1:12" x14ac:dyDescent="0.35">
      <c r="A108" s="105"/>
      <c r="B108" s="48" t="s">
        <v>66</v>
      </c>
      <c r="C108" s="72">
        <v>0.18</v>
      </c>
      <c r="D108" s="49"/>
      <c r="E108" s="36"/>
      <c r="F108" s="37"/>
      <c r="G108" s="37"/>
      <c r="H108" s="36"/>
      <c r="I108" s="36"/>
      <c r="J108" s="36"/>
      <c r="K108" s="37"/>
      <c r="L108" s="41">
        <f>L107*C108</f>
        <v>0</v>
      </c>
    </row>
    <row r="109" spans="1:12" x14ac:dyDescent="0.35">
      <c r="A109" s="105"/>
      <c r="B109" s="53" t="s">
        <v>21</v>
      </c>
      <c r="C109" s="73"/>
      <c r="D109" s="54"/>
      <c r="E109" s="55"/>
      <c r="F109" s="54"/>
      <c r="G109" s="54"/>
      <c r="H109" s="55"/>
      <c r="I109" s="55"/>
      <c r="J109" s="55"/>
      <c r="K109" s="54"/>
      <c r="L109" s="56">
        <f>SUM(L107:L108)</f>
        <v>0</v>
      </c>
    </row>
  </sheetData>
  <mergeCells count="13">
    <mergeCell ref="A4:A5"/>
    <mergeCell ref="B4:B5"/>
    <mergeCell ref="C4:C5"/>
    <mergeCell ref="D4:D5"/>
    <mergeCell ref="E4:E5"/>
    <mergeCell ref="H4:I4"/>
    <mergeCell ref="J4:K4"/>
    <mergeCell ref="L4:L5"/>
    <mergeCell ref="B1:L1"/>
    <mergeCell ref="B2:L2"/>
    <mergeCell ref="G3:I3"/>
    <mergeCell ref="J3:K3"/>
    <mergeCell ref="F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</sheetPr>
  <dimension ref="A1:L127"/>
  <sheetViews>
    <sheetView topLeftCell="A108" zoomScale="85" zoomScaleNormal="85" workbookViewId="0">
      <selection activeCell="E126" sqref="E126"/>
    </sheetView>
  </sheetViews>
  <sheetFormatPr defaultColWidth="9.08984375" defaultRowHeight="14.5" x14ac:dyDescent="0.35"/>
  <cols>
    <col min="1" max="1" width="4.36328125" style="23" customWidth="1"/>
    <col min="2" max="2" width="65" style="1" customWidth="1"/>
    <col min="3" max="3" width="8.08984375" style="22" customWidth="1"/>
    <col min="4" max="4" width="7.453125" style="22" customWidth="1"/>
    <col min="5" max="5" width="8.54296875" style="22" customWidth="1"/>
    <col min="6" max="6" width="9.54296875" style="22" customWidth="1"/>
    <col min="7" max="7" width="11.54296875" style="22" customWidth="1"/>
    <col min="8" max="8" width="7.453125" style="22" customWidth="1"/>
    <col min="9" max="9" width="11.36328125" style="22" customWidth="1"/>
    <col min="10" max="10" width="7.36328125" style="22" customWidth="1"/>
    <col min="11" max="11" width="9.36328125" style="22" customWidth="1"/>
    <col min="12" max="12" width="14.453125" style="22" customWidth="1"/>
    <col min="13" max="16384" width="9.08984375" style="1"/>
  </cols>
  <sheetData>
    <row r="1" spans="1:12" ht="27" customHeight="1" x14ac:dyDescent="0.35">
      <c r="A1" s="33"/>
      <c r="B1" s="176" t="s">
        <v>191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2" ht="16" x14ac:dyDescent="0.35">
      <c r="A2" s="33"/>
      <c r="B2" s="176" t="s">
        <v>33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</row>
    <row r="3" spans="1:12" x14ac:dyDescent="0.35">
      <c r="A3" s="138"/>
      <c r="B3" s="138"/>
      <c r="C3" s="138"/>
      <c r="D3" s="138"/>
      <c r="E3" s="138"/>
      <c r="F3" s="138"/>
      <c r="G3" s="177" t="s">
        <v>8</v>
      </c>
      <c r="H3" s="177"/>
      <c r="I3" s="177"/>
      <c r="J3" s="178">
        <f>L127</f>
        <v>0</v>
      </c>
      <c r="K3" s="179"/>
      <c r="L3" s="8" t="s">
        <v>5</v>
      </c>
    </row>
    <row r="4" spans="1:12" s="2" customFormat="1" ht="27" customHeight="1" x14ac:dyDescent="0.35">
      <c r="A4" s="182" t="s">
        <v>18</v>
      </c>
      <c r="B4" s="182" t="s">
        <v>0</v>
      </c>
      <c r="C4" s="182" t="s">
        <v>1</v>
      </c>
      <c r="D4" s="184" t="s">
        <v>15</v>
      </c>
      <c r="E4" s="184" t="s">
        <v>2</v>
      </c>
      <c r="F4" s="186" t="s">
        <v>11</v>
      </c>
      <c r="G4" s="187"/>
      <c r="H4" s="188" t="s">
        <v>3</v>
      </c>
      <c r="I4" s="187"/>
      <c r="J4" s="180" t="s">
        <v>14</v>
      </c>
      <c r="K4" s="181"/>
      <c r="L4" s="182" t="s">
        <v>4</v>
      </c>
    </row>
    <row r="5" spans="1:12" s="12" customFormat="1" ht="28.5" customHeight="1" x14ac:dyDescent="0.35">
      <c r="A5" s="183"/>
      <c r="B5" s="183"/>
      <c r="C5" s="183"/>
      <c r="D5" s="185"/>
      <c r="E5" s="185"/>
      <c r="F5" s="6" t="s">
        <v>68</v>
      </c>
      <c r="G5" s="6" t="s">
        <v>4</v>
      </c>
      <c r="H5" s="6" t="s">
        <v>13</v>
      </c>
      <c r="I5" s="6" t="s">
        <v>4</v>
      </c>
      <c r="J5" s="6" t="s">
        <v>13</v>
      </c>
      <c r="K5" s="6" t="s">
        <v>4</v>
      </c>
      <c r="L5" s="183"/>
    </row>
    <row r="6" spans="1:12" s="22" customFormat="1" x14ac:dyDescent="0.3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  <c r="J6" s="57">
        <v>10</v>
      </c>
      <c r="K6" s="57">
        <v>11</v>
      </c>
      <c r="L6" s="57">
        <v>12</v>
      </c>
    </row>
    <row r="7" spans="1:12" ht="30" customHeight="1" x14ac:dyDescent="0.35">
      <c r="A7" s="34"/>
      <c r="B7" s="108" t="s">
        <v>41</v>
      </c>
      <c r="C7" s="109"/>
      <c r="D7" s="109"/>
      <c r="E7" s="110"/>
      <c r="F7" s="111"/>
      <c r="G7" s="169">
        <f t="shared" ref="G7:G70" si="0">F7*E7</f>
        <v>0</v>
      </c>
      <c r="H7" s="110"/>
      <c r="I7" s="169">
        <f t="shared" ref="I7:I70" si="1">H7*E7</f>
        <v>0</v>
      </c>
      <c r="J7" s="110"/>
      <c r="K7" s="170">
        <f t="shared" ref="K7:K70" si="2">J7*E7</f>
        <v>0</v>
      </c>
      <c r="L7" s="169">
        <f t="shared" ref="L7:L70" si="3">K7+I7+G7</f>
        <v>0</v>
      </c>
    </row>
    <row r="8" spans="1:12" x14ac:dyDescent="0.35">
      <c r="A8" s="34"/>
      <c r="B8" s="44" t="s">
        <v>40</v>
      </c>
      <c r="C8" s="4"/>
      <c r="D8" s="4"/>
      <c r="E8" s="3"/>
      <c r="F8" s="7"/>
      <c r="G8" s="25">
        <f t="shared" si="0"/>
        <v>0</v>
      </c>
      <c r="H8" s="3"/>
      <c r="I8" s="25">
        <f t="shared" si="1"/>
        <v>0</v>
      </c>
      <c r="J8" s="3"/>
      <c r="K8" s="24">
        <f t="shared" si="2"/>
        <v>0</v>
      </c>
      <c r="L8" s="25">
        <f t="shared" si="3"/>
        <v>0</v>
      </c>
    </row>
    <row r="9" spans="1:12" x14ac:dyDescent="0.35">
      <c r="A9" s="38">
        <v>1</v>
      </c>
      <c r="B9" s="42" t="s">
        <v>43</v>
      </c>
      <c r="C9" s="68" t="s">
        <v>73</v>
      </c>
      <c r="D9" s="15"/>
      <c r="E9" s="3">
        <v>12</v>
      </c>
      <c r="F9" s="3"/>
      <c r="G9" s="25">
        <f t="shared" si="0"/>
        <v>0</v>
      </c>
      <c r="H9" s="3"/>
      <c r="I9" s="25">
        <f t="shared" si="1"/>
        <v>0</v>
      </c>
      <c r="J9" s="3"/>
      <c r="K9" s="24">
        <f t="shared" si="2"/>
        <v>0</v>
      </c>
      <c r="L9" s="25">
        <f t="shared" si="3"/>
        <v>0</v>
      </c>
    </row>
    <row r="10" spans="1:12" x14ac:dyDescent="0.35">
      <c r="A10" s="38"/>
      <c r="B10" s="20" t="s">
        <v>47</v>
      </c>
      <c r="C10" s="70" t="s">
        <v>17</v>
      </c>
      <c r="D10" s="31">
        <v>1.05</v>
      </c>
      <c r="E10" s="10">
        <f>49*D10</f>
        <v>51.45</v>
      </c>
      <c r="F10" s="10"/>
      <c r="G10" s="25">
        <f t="shared" si="0"/>
        <v>0</v>
      </c>
      <c r="H10" s="10"/>
      <c r="I10" s="25">
        <f t="shared" si="1"/>
        <v>0</v>
      </c>
      <c r="J10" s="10"/>
      <c r="K10" s="24">
        <f t="shared" si="2"/>
        <v>0</v>
      </c>
      <c r="L10" s="25">
        <f t="shared" si="3"/>
        <v>0</v>
      </c>
    </row>
    <row r="11" spans="1:12" ht="40.5" x14ac:dyDescent="0.35">
      <c r="A11" s="38"/>
      <c r="B11" s="13" t="s">
        <v>45</v>
      </c>
      <c r="C11" s="69" t="s">
        <v>17</v>
      </c>
      <c r="D11" s="10">
        <v>1</v>
      </c>
      <c r="E11" s="10">
        <f>D11*E9</f>
        <v>12</v>
      </c>
      <c r="F11" s="10"/>
      <c r="G11" s="25">
        <f t="shared" si="0"/>
        <v>0</v>
      </c>
      <c r="H11" s="10"/>
      <c r="I11" s="25">
        <f t="shared" si="1"/>
        <v>0</v>
      </c>
      <c r="J11" s="10"/>
      <c r="K11" s="24">
        <f t="shared" si="2"/>
        <v>0</v>
      </c>
      <c r="L11" s="25">
        <f t="shared" si="3"/>
        <v>0</v>
      </c>
    </row>
    <row r="12" spans="1:12" x14ac:dyDescent="0.35">
      <c r="A12" s="38"/>
      <c r="B12" s="21" t="s">
        <v>12</v>
      </c>
      <c r="C12" s="69" t="s">
        <v>5</v>
      </c>
      <c r="D12" s="11">
        <v>0.1</v>
      </c>
      <c r="E12" s="10">
        <f>E9*D12</f>
        <v>1.2000000000000002</v>
      </c>
      <c r="F12" s="10"/>
      <c r="G12" s="25">
        <f t="shared" si="0"/>
        <v>0</v>
      </c>
      <c r="H12" s="10"/>
      <c r="I12" s="25">
        <f t="shared" si="1"/>
        <v>0</v>
      </c>
      <c r="J12" s="10"/>
      <c r="K12" s="24">
        <f t="shared" si="2"/>
        <v>0</v>
      </c>
      <c r="L12" s="25">
        <f t="shared" si="3"/>
        <v>0</v>
      </c>
    </row>
    <row r="13" spans="1:12" ht="27" x14ac:dyDescent="0.35">
      <c r="A13" s="38">
        <v>2</v>
      </c>
      <c r="B13" s="122" t="s">
        <v>109</v>
      </c>
      <c r="C13" s="123" t="s">
        <v>17</v>
      </c>
      <c r="D13" s="124"/>
      <c r="E13" s="125">
        <v>40</v>
      </c>
      <c r="F13" s="10"/>
      <c r="G13" s="25">
        <f t="shared" si="0"/>
        <v>0</v>
      </c>
      <c r="H13" s="10"/>
      <c r="I13" s="25">
        <f t="shared" si="1"/>
        <v>0</v>
      </c>
      <c r="J13" s="10"/>
      <c r="K13" s="24">
        <f t="shared" si="2"/>
        <v>0</v>
      </c>
      <c r="L13" s="25">
        <f t="shared" si="3"/>
        <v>0</v>
      </c>
    </row>
    <row r="14" spans="1:12" x14ac:dyDescent="0.35">
      <c r="A14" s="99"/>
      <c r="B14" s="29" t="s">
        <v>26</v>
      </c>
      <c r="C14" s="64" t="s">
        <v>6</v>
      </c>
      <c r="D14" s="11">
        <v>1.1000000000000001</v>
      </c>
      <c r="E14" s="3">
        <f>E13*D14</f>
        <v>44</v>
      </c>
      <c r="F14" s="3"/>
      <c r="G14" s="25">
        <f t="shared" si="0"/>
        <v>0</v>
      </c>
      <c r="H14" s="3"/>
      <c r="I14" s="25">
        <f t="shared" si="1"/>
        <v>0</v>
      </c>
      <c r="J14" s="3"/>
      <c r="K14" s="24">
        <f t="shared" si="2"/>
        <v>0</v>
      </c>
      <c r="L14" s="25">
        <f t="shared" si="3"/>
        <v>0</v>
      </c>
    </row>
    <row r="15" spans="1:12" x14ac:dyDescent="0.35">
      <c r="A15" s="99"/>
      <c r="B15" s="19" t="s">
        <v>34</v>
      </c>
      <c r="C15" s="64" t="s">
        <v>6</v>
      </c>
      <c r="D15" s="11">
        <v>0.4</v>
      </c>
      <c r="E15" s="3">
        <f>E13*D15</f>
        <v>16</v>
      </c>
      <c r="F15" s="3"/>
      <c r="G15" s="25">
        <f t="shared" si="0"/>
        <v>0</v>
      </c>
      <c r="H15" s="3"/>
      <c r="I15" s="25">
        <f t="shared" si="1"/>
        <v>0</v>
      </c>
      <c r="J15" s="3"/>
      <c r="K15" s="24">
        <f t="shared" si="2"/>
        <v>0</v>
      </c>
      <c r="L15" s="25">
        <f t="shared" si="3"/>
        <v>0</v>
      </c>
    </row>
    <row r="16" spans="1:12" x14ac:dyDescent="0.35">
      <c r="A16" s="99"/>
      <c r="B16" s="19" t="s">
        <v>35</v>
      </c>
      <c r="C16" s="64" t="s">
        <v>6</v>
      </c>
      <c r="D16" s="11">
        <v>0.12</v>
      </c>
      <c r="E16" s="3">
        <f>E13*D16</f>
        <v>4.8</v>
      </c>
      <c r="F16" s="3"/>
      <c r="G16" s="25">
        <f t="shared" si="0"/>
        <v>0</v>
      </c>
      <c r="H16" s="3"/>
      <c r="I16" s="25">
        <f t="shared" si="1"/>
        <v>0</v>
      </c>
      <c r="J16" s="3"/>
      <c r="K16" s="24">
        <f t="shared" si="2"/>
        <v>0</v>
      </c>
      <c r="L16" s="25">
        <f t="shared" si="3"/>
        <v>0</v>
      </c>
    </row>
    <row r="17" spans="1:12" x14ac:dyDescent="0.35">
      <c r="A17" s="99"/>
      <c r="B17" s="30" t="s">
        <v>27</v>
      </c>
      <c r="C17" s="65" t="s">
        <v>28</v>
      </c>
      <c r="D17" s="11">
        <v>0.6</v>
      </c>
      <c r="E17" s="3">
        <f>E13*D17</f>
        <v>24</v>
      </c>
      <c r="F17" s="3"/>
      <c r="G17" s="25">
        <f t="shared" si="0"/>
        <v>0</v>
      </c>
      <c r="H17" s="3"/>
      <c r="I17" s="25">
        <f t="shared" si="1"/>
        <v>0</v>
      </c>
      <c r="J17" s="3"/>
      <c r="K17" s="24">
        <f t="shared" si="2"/>
        <v>0</v>
      </c>
      <c r="L17" s="25">
        <f t="shared" si="3"/>
        <v>0</v>
      </c>
    </row>
    <row r="18" spans="1:12" x14ac:dyDescent="0.35">
      <c r="A18" s="99"/>
      <c r="B18" s="28" t="s">
        <v>29</v>
      </c>
      <c r="C18" s="66" t="s">
        <v>9</v>
      </c>
      <c r="D18" s="31"/>
      <c r="E18" s="7">
        <v>3</v>
      </c>
      <c r="F18" s="14"/>
      <c r="G18" s="25">
        <f t="shared" si="0"/>
        <v>0</v>
      </c>
      <c r="H18" s="27"/>
      <c r="I18" s="25">
        <f t="shared" si="1"/>
        <v>0</v>
      </c>
      <c r="J18" s="27"/>
      <c r="K18" s="24">
        <f t="shared" si="2"/>
        <v>0</v>
      </c>
      <c r="L18" s="25">
        <f t="shared" si="3"/>
        <v>0</v>
      </c>
    </row>
    <row r="19" spans="1:12" x14ac:dyDescent="0.35">
      <c r="A19" s="99"/>
      <c r="B19" s="30" t="s">
        <v>30</v>
      </c>
      <c r="C19" s="65" t="s">
        <v>28</v>
      </c>
      <c r="D19" s="11">
        <v>0.08</v>
      </c>
      <c r="E19" s="43">
        <f>E13*D19</f>
        <v>3.2</v>
      </c>
      <c r="F19" s="3"/>
      <c r="G19" s="25">
        <f t="shared" si="0"/>
        <v>0</v>
      </c>
      <c r="H19" s="3"/>
      <c r="I19" s="25">
        <f t="shared" si="1"/>
        <v>0</v>
      </c>
      <c r="J19" s="3"/>
      <c r="K19" s="24">
        <f t="shared" si="2"/>
        <v>0</v>
      </c>
      <c r="L19" s="25">
        <f t="shared" si="3"/>
        <v>0</v>
      </c>
    </row>
    <row r="20" spans="1:12" x14ac:dyDescent="0.35">
      <c r="A20" s="99"/>
      <c r="B20" s="30" t="s">
        <v>16</v>
      </c>
      <c r="C20" s="64" t="s">
        <v>5</v>
      </c>
      <c r="D20" s="11">
        <v>1.6E-2</v>
      </c>
      <c r="E20" s="3">
        <f>E13*D20</f>
        <v>0.64</v>
      </c>
      <c r="F20" s="3"/>
      <c r="G20" s="25">
        <f t="shared" si="0"/>
        <v>0</v>
      </c>
      <c r="H20" s="3"/>
      <c r="I20" s="25">
        <f t="shared" si="1"/>
        <v>0</v>
      </c>
      <c r="J20" s="3"/>
      <c r="K20" s="24">
        <f t="shared" si="2"/>
        <v>0</v>
      </c>
      <c r="L20" s="25">
        <f t="shared" si="3"/>
        <v>0</v>
      </c>
    </row>
    <row r="21" spans="1:12" ht="27" x14ac:dyDescent="0.35">
      <c r="A21" s="38">
        <v>3</v>
      </c>
      <c r="B21" s="42" t="s">
        <v>36</v>
      </c>
      <c r="C21" s="64" t="s">
        <v>25</v>
      </c>
      <c r="D21" s="15"/>
      <c r="E21" s="3">
        <v>1</v>
      </c>
      <c r="F21" s="3"/>
      <c r="G21" s="25">
        <f t="shared" si="0"/>
        <v>0</v>
      </c>
      <c r="H21" s="3"/>
      <c r="I21" s="25">
        <f t="shared" si="1"/>
        <v>0</v>
      </c>
      <c r="J21" s="3"/>
      <c r="K21" s="24">
        <f t="shared" si="2"/>
        <v>0</v>
      </c>
      <c r="L21" s="25">
        <f t="shared" si="3"/>
        <v>0</v>
      </c>
    </row>
    <row r="22" spans="1:12" x14ac:dyDescent="0.35">
      <c r="A22" s="38">
        <v>4</v>
      </c>
      <c r="B22" s="59" t="s">
        <v>71</v>
      </c>
      <c r="C22" s="67" t="s">
        <v>70</v>
      </c>
      <c r="D22" s="37"/>
      <c r="E22" s="58">
        <v>2</v>
      </c>
      <c r="F22" s="60"/>
      <c r="G22" s="25">
        <f t="shared" si="0"/>
        <v>0</v>
      </c>
      <c r="H22" s="7"/>
      <c r="I22" s="25">
        <f t="shared" si="1"/>
        <v>0</v>
      </c>
      <c r="J22" s="7"/>
      <c r="K22" s="24">
        <f t="shared" si="2"/>
        <v>0</v>
      </c>
      <c r="L22" s="25">
        <f t="shared" si="3"/>
        <v>0</v>
      </c>
    </row>
    <row r="23" spans="1:12" x14ac:dyDescent="0.35">
      <c r="A23" s="38">
        <v>5</v>
      </c>
      <c r="B23" s="42" t="s">
        <v>37</v>
      </c>
      <c r="C23" s="64" t="s">
        <v>31</v>
      </c>
      <c r="D23" s="15"/>
      <c r="E23" s="3">
        <v>5</v>
      </c>
      <c r="F23" s="3"/>
      <c r="G23" s="25">
        <f t="shared" si="0"/>
        <v>0</v>
      </c>
      <c r="H23" s="3"/>
      <c r="I23" s="25">
        <f t="shared" si="1"/>
        <v>0</v>
      </c>
      <c r="J23" s="3"/>
      <c r="K23" s="24">
        <f t="shared" si="2"/>
        <v>0</v>
      </c>
      <c r="L23" s="25">
        <f t="shared" si="3"/>
        <v>0</v>
      </c>
    </row>
    <row r="24" spans="1:12" x14ac:dyDescent="0.35">
      <c r="A24" s="38">
        <v>6</v>
      </c>
      <c r="B24" s="42" t="s">
        <v>38</v>
      </c>
      <c r="C24" s="68" t="s">
        <v>73</v>
      </c>
      <c r="D24" s="15"/>
      <c r="E24" s="3">
        <v>12</v>
      </c>
      <c r="F24" s="3"/>
      <c r="G24" s="25">
        <f t="shared" si="0"/>
        <v>0</v>
      </c>
      <c r="H24" s="3"/>
      <c r="I24" s="25">
        <f t="shared" si="1"/>
        <v>0</v>
      </c>
      <c r="J24" s="3"/>
      <c r="K24" s="24">
        <f t="shared" si="2"/>
        <v>0</v>
      </c>
      <c r="L24" s="25">
        <f t="shared" si="3"/>
        <v>0</v>
      </c>
    </row>
    <row r="25" spans="1:12" ht="18" customHeight="1" x14ac:dyDescent="0.35">
      <c r="A25" s="38">
        <v>7</v>
      </c>
      <c r="B25" s="42" t="s">
        <v>39</v>
      </c>
      <c r="C25" s="64" t="s">
        <v>10</v>
      </c>
      <c r="D25" s="15"/>
      <c r="E25" s="3">
        <v>1</v>
      </c>
      <c r="F25" s="3"/>
      <c r="G25" s="25">
        <f t="shared" si="0"/>
        <v>0</v>
      </c>
      <c r="H25" s="3"/>
      <c r="I25" s="25">
        <f t="shared" si="1"/>
        <v>0</v>
      </c>
      <c r="J25" s="3"/>
      <c r="K25" s="24">
        <f t="shared" si="2"/>
        <v>0</v>
      </c>
      <c r="L25" s="25">
        <f t="shared" si="3"/>
        <v>0</v>
      </c>
    </row>
    <row r="26" spans="1:12" x14ac:dyDescent="0.35">
      <c r="A26" s="38">
        <v>8</v>
      </c>
      <c r="B26" s="42" t="s">
        <v>69</v>
      </c>
      <c r="C26" s="64" t="s">
        <v>9</v>
      </c>
      <c r="D26" s="4"/>
      <c r="E26" s="3">
        <v>1</v>
      </c>
      <c r="F26" s="3"/>
      <c r="G26" s="25">
        <f t="shared" si="0"/>
        <v>0</v>
      </c>
      <c r="H26" s="3"/>
      <c r="I26" s="25">
        <f t="shared" si="1"/>
        <v>0</v>
      </c>
      <c r="J26" s="3"/>
      <c r="K26" s="24">
        <f t="shared" si="2"/>
        <v>0</v>
      </c>
      <c r="L26" s="25">
        <f t="shared" si="3"/>
        <v>0</v>
      </c>
    </row>
    <row r="27" spans="1:12" ht="27" x14ac:dyDescent="0.35">
      <c r="A27" s="38">
        <v>9</v>
      </c>
      <c r="B27" s="62" t="s">
        <v>72</v>
      </c>
      <c r="C27" s="65" t="s">
        <v>28</v>
      </c>
      <c r="D27" s="11"/>
      <c r="E27" s="43">
        <v>46</v>
      </c>
      <c r="F27" s="3"/>
      <c r="G27" s="25">
        <f t="shared" si="0"/>
        <v>0</v>
      </c>
      <c r="H27" s="3"/>
      <c r="I27" s="25">
        <f t="shared" si="1"/>
        <v>0</v>
      </c>
      <c r="J27" s="3"/>
      <c r="K27" s="24">
        <f t="shared" si="2"/>
        <v>0</v>
      </c>
      <c r="L27" s="25">
        <f t="shared" si="3"/>
        <v>0</v>
      </c>
    </row>
    <row r="28" spans="1:12" x14ac:dyDescent="0.35">
      <c r="A28" s="38"/>
      <c r="B28" s="45" t="s">
        <v>42</v>
      </c>
      <c r="C28" s="64"/>
      <c r="D28" s="4"/>
      <c r="E28" s="3"/>
      <c r="F28" s="3"/>
      <c r="G28" s="25">
        <f t="shared" si="0"/>
        <v>0</v>
      </c>
      <c r="H28" s="3"/>
      <c r="I28" s="25">
        <f t="shared" si="1"/>
        <v>0</v>
      </c>
      <c r="J28" s="3"/>
      <c r="K28" s="24">
        <f t="shared" si="2"/>
        <v>0</v>
      </c>
      <c r="L28" s="25">
        <f t="shared" si="3"/>
        <v>0</v>
      </c>
    </row>
    <row r="29" spans="1:12" x14ac:dyDescent="0.35">
      <c r="A29" s="38">
        <v>1</v>
      </c>
      <c r="B29" s="42" t="s">
        <v>37</v>
      </c>
      <c r="C29" s="64" t="s">
        <v>31</v>
      </c>
      <c r="D29" s="15"/>
      <c r="E29" s="3">
        <v>25</v>
      </c>
      <c r="F29" s="3"/>
      <c r="G29" s="25">
        <f t="shared" si="0"/>
        <v>0</v>
      </c>
      <c r="H29" s="3"/>
      <c r="I29" s="25">
        <f t="shared" si="1"/>
        <v>0</v>
      </c>
      <c r="J29" s="3"/>
      <c r="K29" s="24">
        <f t="shared" si="2"/>
        <v>0</v>
      </c>
      <c r="L29" s="25">
        <f t="shared" si="3"/>
        <v>0</v>
      </c>
    </row>
    <row r="30" spans="1:12" x14ac:dyDescent="0.35">
      <c r="A30" s="38">
        <v>2</v>
      </c>
      <c r="B30" s="42" t="s">
        <v>44</v>
      </c>
      <c r="C30" s="68" t="s">
        <v>73</v>
      </c>
      <c r="D30" s="15"/>
      <c r="E30" s="3">
        <v>13</v>
      </c>
      <c r="F30" s="3"/>
      <c r="G30" s="25">
        <f t="shared" si="0"/>
        <v>0</v>
      </c>
      <c r="H30" s="3"/>
      <c r="I30" s="25">
        <f t="shared" si="1"/>
        <v>0</v>
      </c>
      <c r="J30" s="3"/>
      <c r="K30" s="24">
        <f t="shared" si="2"/>
        <v>0</v>
      </c>
      <c r="L30" s="25">
        <f t="shared" si="3"/>
        <v>0</v>
      </c>
    </row>
    <row r="31" spans="1:12" x14ac:dyDescent="0.35">
      <c r="A31" s="38"/>
      <c r="B31" s="9" t="s">
        <v>22</v>
      </c>
      <c r="C31" s="69" t="s">
        <v>17</v>
      </c>
      <c r="D31" s="11">
        <v>1.03</v>
      </c>
      <c r="E31" s="10">
        <f>D31*E30</f>
        <v>13.39</v>
      </c>
      <c r="F31" s="10"/>
      <c r="G31" s="25">
        <f t="shared" si="0"/>
        <v>0</v>
      </c>
      <c r="H31" s="10"/>
      <c r="I31" s="25">
        <f t="shared" si="1"/>
        <v>0</v>
      </c>
      <c r="J31" s="10"/>
      <c r="K31" s="24">
        <f t="shared" si="2"/>
        <v>0</v>
      </c>
      <c r="L31" s="25">
        <f t="shared" si="3"/>
        <v>0</v>
      </c>
    </row>
    <row r="32" spans="1:12" x14ac:dyDescent="0.35">
      <c r="A32" s="38"/>
      <c r="B32" s="9" t="s">
        <v>23</v>
      </c>
      <c r="C32" s="69" t="s">
        <v>6</v>
      </c>
      <c r="D32" s="10">
        <v>6</v>
      </c>
      <c r="E32" s="10">
        <f>D32*E30</f>
        <v>78</v>
      </c>
      <c r="F32" s="10"/>
      <c r="G32" s="25">
        <f t="shared" si="0"/>
        <v>0</v>
      </c>
      <c r="H32" s="10"/>
      <c r="I32" s="25">
        <f t="shared" si="1"/>
        <v>0</v>
      </c>
      <c r="J32" s="10"/>
      <c r="K32" s="24">
        <f t="shared" si="2"/>
        <v>0</v>
      </c>
      <c r="L32" s="25">
        <f t="shared" si="3"/>
        <v>0</v>
      </c>
    </row>
    <row r="33" spans="1:12" x14ac:dyDescent="0.35">
      <c r="A33" s="38"/>
      <c r="B33" s="9" t="s">
        <v>20</v>
      </c>
      <c r="C33" s="69" t="s">
        <v>6</v>
      </c>
      <c r="D33" s="11">
        <v>0.2</v>
      </c>
      <c r="E33" s="10">
        <f>D33*E30</f>
        <v>2.6</v>
      </c>
      <c r="F33" s="10"/>
      <c r="G33" s="25">
        <f t="shared" si="0"/>
        <v>0</v>
      </c>
      <c r="H33" s="10"/>
      <c r="I33" s="25">
        <f t="shared" si="1"/>
        <v>0</v>
      </c>
      <c r="J33" s="10"/>
      <c r="K33" s="24">
        <f t="shared" si="2"/>
        <v>0</v>
      </c>
      <c r="L33" s="25">
        <f t="shared" si="3"/>
        <v>0</v>
      </c>
    </row>
    <row r="34" spans="1:12" x14ac:dyDescent="0.35">
      <c r="A34" s="38"/>
      <c r="B34" s="9" t="s">
        <v>24</v>
      </c>
      <c r="C34" s="69" t="s">
        <v>25</v>
      </c>
      <c r="D34" s="10">
        <v>0.1</v>
      </c>
      <c r="E34" s="10">
        <f>D34*E30</f>
        <v>1.3</v>
      </c>
      <c r="F34" s="10"/>
      <c r="G34" s="25">
        <f t="shared" si="0"/>
        <v>0</v>
      </c>
      <c r="H34" s="10"/>
      <c r="I34" s="25">
        <f t="shared" si="1"/>
        <v>0</v>
      </c>
      <c r="J34" s="10"/>
      <c r="K34" s="24">
        <f t="shared" si="2"/>
        <v>0</v>
      </c>
      <c r="L34" s="25">
        <f t="shared" si="3"/>
        <v>0</v>
      </c>
    </row>
    <row r="35" spans="1:12" x14ac:dyDescent="0.35">
      <c r="A35" s="38"/>
      <c r="B35" s="9" t="s">
        <v>12</v>
      </c>
      <c r="C35" s="69" t="s">
        <v>5</v>
      </c>
      <c r="D35" s="11">
        <v>7.0000000000000001E-3</v>
      </c>
      <c r="E35" s="10">
        <f>D35*E30</f>
        <v>9.0999999999999998E-2</v>
      </c>
      <c r="F35" s="10"/>
      <c r="G35" s="25">
        <f t="shared" si="0"/>
        <v>0</v>
      </c>
      <c r="H35" s="10"/>
      <c r="I35" s="25">
        <f t="shared" si="1"/>
        <v>0</v>
      </c>
      <c r="J35" s="10"/>
      <c r="K35" s="24">
        <f t="shared" si="2"/>
        <v>0</v>
      </c>
      <c r="L35" s="25">
        <f t="shared" si="3"/>
        <v>0</v>
      </c>
    </row>
    <row r="36" spans="1:12" ht="22.5" customHeight="1" x14ac:dyDescent="0.35">
      <c r="A36" s="38">
        <v>3</v>
      </c>
      <c r="B36" s="59" t="s">
        <v>71</v>
      </c>
      <c r="C36" s="67" t="s">
        <v>70</v>
      </c>
      <c r="D36" s="37"/>
      <c r="E36" s="58">
        <v>3</v>
      </c>
      <c r="F36" s="60"/>
      <c r="G36" s="25">
        <f t="shared" si="0"/>
        <v>0</v>
      </c>
      <c r="H36" s="7"/>
      <c r="I36" s="25">
        <f t="shared" si="1"/>
        <v>0</v>
      </c>
      <c r="J36" s="7"/>
      <c r="K36" s="24">
        <f t="shared" si="2"/>
        <v>0</v>
      </c>
      <c r="L36" s="25">
        <f t="shared" si="3"/>
        <v>0</v>
      </c>
    </row>
    <row r="37" spans="1:12" x14ac:dyDescent="0.35">
      <c r="A37" s="38">
        <v>4</v>
      </c>
      <c r="B37" s="42" t="s">
        <v>43</v>
      </c>
      <c r="C37" s="68" t="s">
        <v>73</v>
      </c>
      <c r="D37" s="15"/>
      <c r="E37" s="3">
        <v>46</v>
      </c>
      <c r="F37" s="3"/>
      <c r="G37" s="25">
        <f t="shared" si="0"/>
        <v>0</v>
      </c>
      <c r="H37" s="3"/>
      <c r="I37" s="25">
        <f t="shared" si="1"/>
        <v>0</v>
      </c>
      <c r="J37" s="3"/>
      <c r="K37" s="24">
        <f t="shared" si="2"/>
        <v>0</v>
      </c>
      <c r="L37" s="25">
        <f t="shared" si="3"/>
        <v>0</v>
      </c>
    </row>
    <row r="38" spans="1:12" x14ac:dyDescent="0.35">
      <c r="A38" s="38"/>
      <c r="B38" s="20" t="s">
        <v>47</v>
      </c>
      <c r="C38" s="70" t="s">
        <v>17</v>
      </c>
      <c r="D38" s="31">
        <v>1.05</v>
      </c>
      <c r="E38" s="10">
        <f>49*D38</f>
        <v>51.45</v>
      </c>
      <c r="F38" s="10"/>
      <c r="G38" s="25">
        <f t="shared" si="0"/>
        <v>0</v>
      </c>
      <c r="H38" s="10"/>
      <c r="I38" s="25">
        <f t="shared" si="1"/>
        <v>0</v>
      </c>
      <c r="J38" s="10"/>
      <c r="K38" s="24">
        <f t="shared" si="2"/>
        <v>0</v>
      </c>
      <c r="L38" s="25">
        <f t="shared" si="3"/>
        <v>0</v>
      </c>
    </row>
    <row r="39" spans="1:12" ht="40.5" x14ac:dyDescent="0.35">
      <c r="A39" s="38"/>
      <c r="B39" s="13" t="s">
        <v>45</v>
      </c>
      <c r="C39" s="69" t="s">
        <v>17</v>
      </c>
      <c r="D39" s="10">
        <v>1</v>
      </c>
      <c r="E39" s="10">
        <f>D39*E37</f>
        <v>46</v>
      </c>
      <c r="F39" s="10"/>
      <c r="G39" s="25">
        <f t="shared" si="0"/>
        <v>0</v>
      </c>
      <c r="H39" s="10"/>
      <c r="I39" s="25">
        <f t="shared" si="1"/>
        <v>0</v>
      </c>
      <c r="J39" s="10"/>
      <c r="K39" s="24">
        <f t="shared" si="2"/>
        <v>0</v>
      </c>
      <c r="L39" s="25">
        <f t="shared" si="3"/>
        <v>0</v>
      </c>
    </row>
    <row r="40" spans="1:12" x14ac:dyDescent="0.35">
      <c r="A40" s="38"/>
      <c r="B40" s="21" t="s">
        <v>12</v>
      </c>
      <c r="C40" s="69" t="s">
        <v>5</v>
      </c>
      <c r="D40" s="11">
        <v>0.1</v>
      </c>
      <c r="E40" s="10">
        <f>E37*D40</f>
        <v>4.6000000000000005</v>
      </c>
      <c r="F40" s="10"/>
      <c r="G40" s="25">
        <f t="shared" si="0"/>
        <v>0</v>
      </c>
      <c r="H40" s="10"/>
      <c r="I40" s="25">
        <f t="shared" si="1"/>
        <v>0</v>
      </c>
      <c r="J40" s="10"/>
      <c r="K40" s="24">
        <f t="shared" si="2"/>
        <v>0</v>
      </c>
      <c r="L40" s="25">
        <f t="shared" si="3"/>
        <v>0</v>
      </c>
    </row>
    <row r="41" spans="1:12" x14ac:dyDescent="0.35">
      <c r="A41" s="38">
        <v>5</v>
      </c>
      <c r="B41" s="42" t="s">
        <v>173</v>
      </c>
      <c r="C41" s="68" t="s">
        <v>25</v>
      </c>
      <c r="D41" s="15"/>
      <c r="E41" s="3">
        <v>10</v>
      </c>
      <c r="F41" s="3"/>
      <c r="G41" s="25">
        <f t="shared" si="0"/>
        <v>0</v>
      </c>
      <c r="H41" s="3"/>
      <c r="I41" s="25">
        <f t="shared" si="1"/>
        <v>0</v>
      </c>
      <c r="J41" s="3"/>
      <c r="K41" s="24">
        <f t="shared" si="2"/>
        <v>0</v>
      </c>
      <c r="L41" s="25">
        <f t="shared" si="3"/>
        <v>0</v>
      </c>
    </row>
    <row r="42" spans="1:12" ht="27" x14ac:dyDescent="0.35">
      <c r="A42" s="38">
        <v>6</v>
      </c>
      <c r="B42" s="46" t="s">
        <v>46</v>
      </c>
      <c r="C42" s="63" t="s">
        <v>17</v>
      </c>
      <c r="D42" s="17"/>
      <c r="E42" s="16">
        <v>76</v>
      </c>
      <c r="F42" s="10"/>
      <c r="G42" s="25">
        <f t="shared" si="0"/>
        <v>0</v>
      </c>
      <c r="H42" s="10"/>
      <c r="I42" s="25">
        <f t="shared" si="1"/>
        <v>0</v>
      </c>
      <c r="J42" s="10"/>
      <c r="K42" s="24">
        <f t="shared" si="2"/>
        <v>0</v>
      </c>
      <c r="L42" s="25">
        <f t="shared" si="3"/>
        <v>0</v>
      </c>
    </row>
    <row r="43" spans="1:12" x14ac:dyDescent="0.35">
      <c r="A43" s="99"/>
      <c r="B43" s="5" t="s">
        <v>19</v>
      </c>
      <c r="C43" s="64" t="s">
        <v>73</v>
      </c>
      <c r="D43" s="10">
        <v>1</v>
      </c>
      <c r="E43" s="10">
        <f>E42*D43</f>
        <v>76</v>
      </c>
      <c r="F43" s="7"/>
      <c r="G43" s="25">
        <f t="shared" si="0"/>
        <v>0</v>
      </c>
      <c r="H43" s="10"/>
      <c r="I43" s="25">
        <f t="shared" si="1"/>
        <v>0</v>
      </c>
      <c r="J43" s="10"/>
      <c r="K43" s="24">
        <f t="shared" si="2"/>
        <v>0</v>
      </c>
      <c r="L43" s="25">
        <f t="shared" si="3"/>
        <v>0</v>
      </c>
    </row>
    <row r="44" spans="1:12" x14ac:dyDescent="0.35">
      <c r="A44" s="99"/>
      <c r="B44" s="29" t="s">
        <v>26</v>
      </c>
      <c r="C44" s="64" t="s">
        <v>6</v>
      </c>
      <c r="D44" s="11">
        <v>1.1000000000000001</v>
      </c>
      <c r="E44" s="3">
        <f>E42*D44</f>
        <v>83.600000000000009</v>
      </c>
      <c r="F44" s="3"/>
      <c r="G44" s="25">
        <f t="shared" si="0"/>
        <v>0</v>
      </c>
      <c r="H44" s="3"/>
      <c r="I44" s="25">
        <f t="shared" si="1"/>
        <v>0</v>
      </c>
      <c r="J44" s="3"/>
      <c r="K44" s="24">
        <f t="shared" si="2"/>
        <v>0</v>
      </c>
      <c r="L44" s="25">
        <f t="shared" si="3"/>
        <v>0</v>
      </c>
    </row>
    <row r="45" spans="1:12" x14ac:dyDescent="0.35">
      <c r="A45" s="99"/>
      <c r="B45" s="19" t="s">
        <v>34</v>
      </c>
      <c r="C45" s="64" t="s">
        <v>6</v>
      </c>
      <c r="D45" s="11">
        <v>0.4</v>
      </c>
      <c r="E45" s="3">
        <f>E42*D45</f>
        <v>30.400000000000002</v>
      </c>
      <c r="F45" s="3"/>
      <c r="G45" s="25">
        <f t="shared" si="0"/>
        <v>0</v>
      </c>
      <c r="H45" s="3"/>
      <c r="I45" s="25">
        <f t="shared" si="1"/>
        <v>0</v>
      </c>
      <c r="J45" s="3"/>
      <c r="K45" s="24">
        <f t="shared" si="2"/>
        <v>0</v>
      </c>
      <c r="L45" s="25">
        <f t="shared" si="3"/>
        <v>0</v>
      </c>
    </row>
    <row r="46" spans="1:12" x14ac:dyDescent="0.35">
      <c r="A46" s="99"/>
      <c r="B46" s="19" t="s">
        <v>35</v>
      </c>
      <c r="C46" s="64" t="s">
        <v>6</v>
      </c>
      <c r="D46" s="11">
        <v>0.12</v>
      </c>
      <c r="E46" s="3">
        <f>E42*D46</f>
        <v>9.1199999999999992</v>
      </c>
      <c r="F46" s="3"/>
      <c r="G46" s="25">
        <f t="shared" si="0"/>
        <v>0</v>
      </c>
      <c r="H46" s="3"/>
      <c r="I46" s="25">
        <f t="shared" si="1"/>
        <v>0</v>
      </c>
      <c r="J46" s="3"/>
      <c r="K46" s="24">
        <f t="shared" si="2"/>
        <v>0</v>
      </c>
      <c r="L46" s="25">
        <f t="shared" si="3"/>
        <v>0</v>
      </c>
    </row>
    <row r="47" spans="1:12" x14ac:dyDescent="0.35">
      <c r="A47" s="99"/>
      <c r="B47" s="30" t="s">
        <v>27</v>
      </c>
      <c r="C47" s="65" t="s">
        <v>28</v>
      </c>
      <c r="D47" s="11">
        <v>0.6</v>
      </c>
      <c r="E47" s="3">
        <f>E42*D47</f>
        <v>45.6</v>
      </c>
      <c r="F47" s="3"/>
      <c r="G47" s="25">
        <f t="shared" si="0"/>
        <v>0</v>
      </c>
      <c r="H47" s="3"/>
      <c r="I47" s="25">
        <f t="shared" si="1"/>
        <v>0</v>
      </c>
      <c r="J47" s="3"/>
      <c r="K47" s="24">
        <f t="shared" si="2"/>
        <v>0</v>
      </c>
      <c r="L47" s="25">
        <f t="shared" si="3"/>
        <v>0</v>
      </c>
    </row>
    <row r="48" spans="1:12" x14ac:dyDescent="0.35">
      <c r="A48" s="99"/>
      <c r="B48" s="28" t="s">
        <v>29</v>
      </c>
      <c r="C48" s="66" t="s">
        <v>9</v>
      </c>
      <c r="D48" s="31"/>
      <c r="E48" s="7">
        <v>3</v>
      </c>
      <c r="F48" s="14"/>
      <c r="G48" s="25">
        <f t="shared" si="0"/>
        <v>0</v>
      </c>
      <c r="H48" s="27"/>
      <c r="I48" s="25">
        <f t="shared" si="1"/>
        <v>0</v>
      </c>
      <c r="J48" s="27"/>
      <c r="K48" s="24">
        <f t="shared" si="2"/>
        <v>0</v>
      </c>
      <c r="L48" s="25">
        <f t="shared" si="3"/>
        <v>0</v>
      </c>
    </row>
    <row r="49" spans="1:12" x14ac:dyDescent="0.35">
      <c r="A49" s="99"/>
      <c r="B49" s="30" t="s">
        <v>30</v>
      </c>
      <c r="C49" s="65" t="s">
        <v>28</v>
      </c>
      <c r="D49" s="11">
        <v>0.08</v>
      </c>
      <c r="E49" s="43">
        <f>E42*D49</f>
        <v>6.08</v>
      </c>
      <c r="F49" s="3"/>
      <c r="G49" s="25">
        <f t="shared" si="0"/>
        <v>0</v>
      </c>
      <c r="H49" s="3"/>
      <c r="I49" s="25">
        <f t="shared" si="1"/>
        <v>0</v>
      </c>
      <c r="J49" s="3"/>
      <c r="K49" s="24">
        <f t="shared" si="2"/>
        <v>0</v>
      </c>
      <c r="L49" s="25">
        <f t="shared" si="3"/>
        <v>0</v>
      </c>
    </row>
    <row r="50" spans="1:12" x14ac:dyDescent="0.35">
      <c r="A50" s="99"/>
      <c r="B50" s="30" t="s">
        <v>16</v>
      </c>
      <c r="C50" s="64" t="s">
        <v>5</v>
      </c>
      <c r="D50" s="11">
        <v>1.6E-2</v>
      </c>
      <c r="E50" s="3">
        <f>E42*D50</f>
        <v>1.216</v>
      </c>
      <c r="F50" s="3"/>
      <c r="G50" s="25">
        <f t="shared" si="0"/>
        <v>0</v>
      </c>
      <c r="H50" s="3"/>
      <c r="I50" s="25">
        <f t="shared" si="1"/>
        <v>0</v>
      </c>
      <c r="J50" s="3"/>
      <c r="K50" s="24">
        <f t="shared" si="2"/>
        <v>0</v>
      </c>
      <c r="L50" s="25">
        <f t="shared" si="3"/>
        <v>0</v>
      </c>
    </row>
    <row r="51" spans="1:12" x14ac:dyDescent="0.35">
      <c r="A51" s="99">
        <v>7</v>
      </c>
      <c r="B51" s="47" t="s">
        <v>61</v>
      </c>
      <c r="C51" s="64" t="s">
        <v>25</v>
      </c>
      <c r="D51" s="11"/>
      <c r="E51" s="3">
        <v>1</v>
      </c>
      <c r="F51" s="3"/>
      <c r="G51" s="25">
        <f t="shared" si="0"/>
        <v>0</v>
      </c>
      <c r="H51" s="3"/>
      <c r="I51" s="25">
        <f t="shared" si="1"/>
        <v>0</v>
      </c>
      <c r="J51" s="3"/>
      <c r="K51" s="24">
        <f t="shared" si="2"/>
        <v>0</v>
      </c>
      <c r="L51" s="25">
        <f t="shared" si="3"/>
        <v>0</v>
      </c>
    </row>
    <row r="52" spans="1:12" x14ac:dyDescent="0.35">
      <c r="A52" s="101">
        <v>8</v>
      </c>
      <c r="B52" s="79" t="s">
        <v>176</v>
      </c>
      <c r="C52" s="69" t="s">
        <v>25</v>
      </c>
      <c r="D52" s="78"/>
      <c r="E52" s="10">
        <v>1</v>
      </c>
      <c r="F52" s="10"/>
      <c r="G52" s="25">
        <f t="shared" si="0"/>
        <v>0</v>
      </c>
      <c r="H52" s="10"/>
      <c r="I52" s="25">
        <f t="shared" si="1"/>
        <v>0</v>
      </c>
      <c r="J52" s="10"/>
      <c r="K52" s="24">
        <f t="shared" si="2"/>
        <v>0</v>
      </c>
      <c r="L52" s="25">
        <f t="shared" si="3"/>
        <v>0</v>
      </c>
    </row>
    <row r="53" spans="1:12" ht="29.25" customHeight="1" x14ac:dyDescent="0.35">
      <c r="A53" s="101">
        <v>9</v>
      </c>
      <c r="B53" s="79" t="s">
        <v>72</v>
      </c>
      <c r="C53" s="65" t="s">
        <v>28</v>
      </c>
      <c r="D53" s="11"/>
      <c r="E53" s="43">
        <v>46</v>
      </c>
      <c r="F53" s="3"/>
      <c r="G53" s="25">
        <f t="shared" si="0"/>
        <v>0</v>
      </c>
      <c r="H53" s="3"/>
      <c r="I53" s="25">
        <f t="shared" si="1"/>
        <v>0</v>
      </c>
      <c r="J53" s="3"/>
      <c r="K53" s="24">
        <f t="shared" si="2"/>
        <v>0</v>
      </c>
      <c r="L53" s="25">
        <f t="shared" si="3"/>
        <v>0</v>
      </c>
    </row>
    <row r="54" spans="1:12" ht="21" customHeight="1" x14ac:dyDescent="0.35">
      <c r="A54" s="38"/>
      <c r="B54" s="45" t="s">
        <v>48</v>
      </c>
      <c r="C54" s="64"/>
      <c r="D54" s="4"/>
      <c r="E54" s="3"/>
      <c r="F54" s="3"/>
      <c r="G54" s="25">
        <f t="shared" si="0"/>
        <v>0</v>
      </c>
      <c r="H54" s="3"/>
      <c r="I54" s="25">
        <f t="shared" si="1"/>
        <v>0</v>
      </c>
      <c r="J54" s="3"/>
      <c r="K54" s="24">
        <f t="shared" si="2"/>
        <v>0</v>
      </c>
      <c r="L54" s="25">
        <f t="shared" si="3"/>
        <v>0</v>
      </c>
    </row>
    <row r="55" spans="1:12" ht="17.25" customHeight="1" x14ac:dyDescent="0.35">
      <c r="A55" s="38">
        <v>1</v>
      </c>
      <c r="B55" s="42" t="s">
        <v>50</v>
      </c>
      <c r="C55" s="64" t="s">
        <v>31</v>
      </c>
      <c r="D55" s="15"/>
      <c r="E55" s="3">
        <v>9</v>
      </c>
      <c r="F55" s="3"/>
      <c r="G55" s="25">
        <f t="shared" si="0"/>
        <v>0</v>
      </c>
      <c r="H55" s="3"/>
      <c r="I55" s="25">
        <f t="shared" si="1"/>
        <v>0</v>
      </c>
      <c r="J55" s="3"/>
      <c r="K55" s="24">
        <f t="shared" si="2"/>
        <v>0</v>
      </c>
      <c r="L55" s="25">
        <f t="shared" si="3"/>
        <v>0</v>
      </c>
    </row>
    <row r="56" spans="1:12" x14ac:dyDescent="0.35">
      <c r="A56" s="38">
        <v>2</v>
      </c>
      <c r="B56" s="42" t="s">
        <v>49</v>
      </c>
      <c r="C56" s="68" t="s">
        <v>73</v>
      </c>
      <c r="D56" s="15"/>
      <c r="E56" s="3">
        <v>3</v>
      </c>
      <c r="F56" s="3"/>
      <c r="G56" s="25">
        <f t="shared" si="0"/>
        <v>0</v>
      </c>
      <c r="H56" s="3"/>
      <c r="I56" s="25">
        <f t="shared" si="1"/>
        <v>0</v>
      </c>
      <c r="J56" s="3"/>
      <c r="K56" s="24">
        <f t="shared" si="2"/>
        <v>0</v>
      </c>
      <c r="L56" s="25">
        <f t="shared" si="3"/>
        <v>0</v>
      </c>
    </row>
    <row r="57" spans="1:12" x14ac:dyDescent="0.35">
      <c r="A57" s="38"/>
      <c r="B57" s="9" t="s">
        <v>22</v>
      </c>
      <c r="C57" s="69" t="s">
        <v>17</v>
      </c>
      <c r="D57" s="11">
        <v>1.03</v>
      </c>
      <c r="E57" s="10">
        <f>D57*E56</f>
        <v>3.09</v>
      </c>
      <c r="F57" s="10"/>
      <c r="G57" s="25">
        <f t="shared" si="0"/>
        <v>0</v>
      </c>
      <c r="H57" s="10"/>
      <c r="I57" s="25">
        <f t="shared" si="1"/>
        <v>0</v>
      </c>
      <c r="J57" s="10"/>
      <c r="K57" s="24">
        <f t="shared" si="2"/>
        <v>0</v>
      </c>
      <c r="L57" s="25">
        <f t="shared" si="3"/>
        <v>0</v>
      </c>
    </row>
    <row r="58" spans="1:12" x14ac:dyDescent="0.35">
      <c r="A58" s="38"/>
      <c r="B58" s="9" t="s">
        <v>23</v>
      </c>
      <c r="C58" s="69" t="s">
        <v>6</v>
      </c>
      <c r="D58" s="10">
        <v>6</v>
      </c>
      <c r="E58" s="10">
        <f>D58*E56</f>
        <v>18</v>
      </c>
      <c r="F58" s="10"/>
      <c r="G58" s="25">
        <f t="shared" si="0"/>
        <v>0</v>
      </c>
      <c r="H58" s="10"/>
      <c r="I58" s="25">
        <f t="shared" si="1"/>
        <v>0</v>
      </c>
      <c r="J58" s="10"/>
      <c r="K58" s="24">
        <f t="shared" si="2"/>
        <v>0</v>
      </c>
      <c r="L58" s="25">
        <f t="shared" si="3"/>
        <v>0</v>
      </c>
    </row>
    <row r="59" spans="1:12" x14ac:dyDescent="0.35">
      <c r="A59" s="38"/>
      <c r="B59" s="9" t="s">
        <v>20</v>
      </c>
      <c r="C59" s="69" t="s">
        <v>6</v>
      </c>
      <c r="D59" s="11">
        <v>0.2</v>
      </c>
      <c r="E59" s="10">
        <f>D59*E56</f>
        <v>0.60000000000000009</v>
      </c>
      <c r="F59" s="10"/>
      <c r="G59" s="25">
        <f t="shared" si="0"/>
        <v>0</v>
      </c>
      <c r="H59" s="10"/>
      <c r="I59" s="25">
        <f t="shared" si="1"/>
        <v>0</v>
      </c>
      <c r="J59" s="10"/>
      <c r="K59" s="24">
        <f t="shared" si="2"/>
        <v>0</v>
      </c>
      <c r="L59" s="25">
        <f t="shared" si="3"/>
        <v>0</v>
      </c>
    </row>
    <row r="60" spans="1:12" x14ac:dyDescent="0.35">
      <c r="A60" s="38"/>
      <c r="B60" s="9" t="s">
        <v>24</v>
      </c>
      <c r="C60" s="69" t="s">
        <v>25</v>
      </c>
      <c r="D60" s="10">
        <v>0.1</v>
      </c>
      <c r="E60" s="10">
        <f>D60*E56</f>
        <v>0.30000000000000004</v>
      </c>
      <c r="F60" s="10"/>
      <c r="G60" s="25">
        <f t="shared" si="0"/>
        <v>0</v>
      </c>
      <c r="H60" s="10"/>
      <c r="I60" s="25">
        <f t="shared" si="1"/>
        <v>0</v>
      </c>
      <c r="J60" s="10"/>
      <c r="K60" s="24">
        <f t="shared" si="2"/>
        <v>0</v>
      </c>
      <c r="L60" s="25">
        <f t="shared" si="3"/>
        <v>0</v>
      </c>
    </row>
    <row r="61" spans="1:12" ht="17.25" customHeight="1" x14ac:dyDescent="0.35">
      <c r="A61" s="38"/>
      <c r="B61" s="9" t="s">
        <v>12</v>
      </c>
      <c r="C61" s="69" t="s">
        <v>5</v>
      </c>
      <c r="D61" s="11">
        <v>7.0000000000000001E-3</v>
      </c>
      <c r="E61" s="10">
        <f>D61*E56</f>
        <v>2.1000000000000001E-2</v>
      </c>
      <c r="F61" s="10"/>
      <c r="G61" s="25">
        <f t="shared" si="0"/>
        <v>0</v>
      </c>
      <c r="H61" s="10"/>
      <c r="I61" s="25">
        <f t="shared" si="1"/>
        <v>0</v>
      </c>
      <c r="J61" s="10"/>
      <c r="K61" s="24">
        <f t="shared" si="2"/>
        <v>0</v>
      </c>
      <c r="L61" s="25">
        <f t="shared" si="3"/>
        <v>0</v>
      </c>
    </row>
    <row r="62" spans="1:12" ht="15.75" customHeight="1" x14ac:dyDescent="0.35">
      <c r="A62" s="38">
        <v>3</v>
      </c>
      <c r="B62" s="59" t="s">
        <v>71</v>
      </c>
      <c r="C62" s="67" t="s">
        <v>70</v>
      </c>
      <c r="D62" s="37"/>
      <c r="E62" s="58">
        <v>1.5</v>
      </c>
      <c r="F62" s="60"/>
      <c r="G62" s="25">
        <f t="shared" si="0"/>
        <v>0</v>
      </c>
      <c r="H62" s="7"/>
      <c r="I62" s="25">
        <f t="shared" si="1"/>
        <v>0</v>
      </c>
      <c r="J62" s="7"/>
      <c r="K62" s="24">
        <f t="shared" si="2"/>
        <v>0</v>
      </c>
      <c r="L62" s="25">
        <f t="shared" si="3"/>
        <v>0</v>
      </c>
    </row>
    <row r="63" spans="1:12" x14ac:dyDescent="0.35">
      <c r="A63" s="38">
        <v>4</v>
      </c>
      <c r="B63" s="42" t="s">
        <v>67</v>
      </c>
      <c r="C63" s="68" t="s">
        <v>73</v>
      </c>
      <c r="D63" s="15"/>
      <c r="E63" s="3">
        <v>32</v>
      </c>
      <c r="F63" s="3"/>
      <c r="G63" s="25">
        <f t="shared" si="0"/>
        <v>0</v>
      </c>
      <c r="H63" s="3"/>
      <c r="I63" s="25">
        <f t="shared" si="1"/>
        <v>0</v>
      </c>
      <c r="J63" s="3"/>
      <c r="K63" s="24">
        <f t="shared" si="2"/>
        <v>0</v>
      </c>
      <c r="L63" s="25">
        <f t="shared" si="3"/>
        <v>0</v>
      </c>
    </row>
    <row r="64" spans="1:12" x14ac:dyDescent="0.35">
      <c r="A64" s="38"/>
      <c r="B64" s="20" t="s">
        <v>47</v>
      </c>
      <c r="C64" s="70" t="s">
        <v>17</v>
      </c>
      <c r="D64" s="31">
        <v>1.05</v>
      </c>
      <c r="E64" s="10">
        <f>E63*D64</f>
        <v>33.6</v>
      </c>
      <c r="F64" s="10"/>
      <c r="G64" s="25">
        <f t="shared" si="0"/>
        <v>0</v>
      </c>
      <c r="H64" s="10"/>
      <c r="I64" s="25">
        <f t="shared" si="1"/>
        <v>0</v>
      </c>
      <c r="J64" s="10"/>
      <c r="K64" s="24">
        <f t="shared" si="2"/>
        <v>0</v>
      </c>
      <c r="L64" s="25">
        <f t="shared" si="3"/>
        <v>0</v>
      </c>
    </row>
    <row r="65" spans="1:12" ht="40.5" x14ac:dyDescent="0.35">
      <c r="A65" s="38"/>
      <c r="B65" s="13" t="s">
        <v>45</v>
      </c>
      <c r="C65" s="69" t="s">
        <v>17</v>
      </c>
      <c r="D65" s="10">
        <v>1</v>
      </c>
      <c r="E65" s="10">
        <f>D65*E63</f>
        <v>32</v>
      </c>
      <c r="F65" s="10"/>
      <c r="G65" s="25">
        <f t="shared" si="0"/>
        <v>0</v>
      </c>
      <c r="H65" s="10"/>
      <c r="I65" s="25">
        <f t="shared" si="1"/>
        <v>0</v>
      </c>
      <c r="J65" s="10"/>
      <c r="K65" s="24">
        <f t="shared" si="2"/>
        <v>0</v>
      </c>
      <c r="L65" s="25">
        <f t="shared" si="3"/>
        <v>0</v>
      </c>
    </row>
    <row r="66" spans="1:12" x14ac:dyDescent="0.35">
      <c r="A66" s="38"/>
      <c r="B66" s="21" t="s">
        <v>12</v>
      </c>
      <c r="C66" s="69" t="s">
        <v>5</v>
      </c>
      <c r="D66" s="11">
        <v>0.1</v>
      </c>
      <c r="E66" s="10">
        <f>E63*D66</f>
        <v>3.2</v>
      </c>
      <c r="F66" s="10"/>
      <c r="G66" s="25">
        <f t="shared" si="0"/>
        <v>0</v>
      </c>
      <c r="H66" s="10"/>
      <c r="I66" s="25">
        <f t="shared" si="1"/>
        <v>0</v>
      </c>
      <c r="J66" s="10"/>
      <c r="K66" s="24">
        <f t="shared" si="2"/>
        <v>0</v>
      </c>
      <c r="L66" s="25">
        <f t="shared" si="3"/>
        <v>0</v>
      </c>
    </row>
    <row r="67" spans="1:12" x14ac:dyDescent="0.35">
      <c r="A67" s="38">
        <v>5</v>
      </c>
      <c r="B67" s="42" t="s">
        <v>173</v>
      </c>
      <c r="C67" s="68" t="s">
        <v>25</v>
      </c>
      <c r="D67" s="15"/>
      <c r="E67" s="3">
        <v>9</v>
      </c>
      <c r="F67" s="3"/>
      <c r="G67" s="25">
        <f t="shared" si="0"/>
        <v>0</v>
      </c>
      <c r="H67" s="3"/>
      <c r="I67" s="25">
        <f t="shared" si="1"/>
        <v>0</v>
      </c>
      <c r="J67" s="3"/>
      <c r="K67" s="24">
        <f t="shared" si="2"/>
        <v>0</v>
      </c>
      <c r="L67" s="25">
        <f t="shared" si="3"/>
        <v>0</v>
      </c>
    </row>
    <row r="68" spans="1:12" ht="27" x14ac:dyDescent="0.35">
      <c r="A68" s="38">
        <v>6</v>
      </c>
      <c r="B68" s="46" t="s">
        <v>46</v>
      </c>
      <c r="C68" s="63" t="s">
        <v>17</v>
      </c>
      <c r="D68" s="17"/>
      <c r="E68" s="16">
        <v>98</v>
      </c>
      <c r="F68" s="10"/>
      <c r="G68" s="25">
        <f t="shared" si="0"/>
        <v>0</v>
      </c>
      <c r="H68" s="10"/>
      <c r="I68" s="25">
        <f t="shared" si="1"/>
        <v>0</v>
      </c>
      <c r="J68" s="10"/>
      <c r="K68" s="24">
        <f t="shared" si="2"/>
        <v>0</v>
      </c>
      <c r="L68" s="25">
        <f t="shared" si="3"/>
        <v>0</v>
      </c>
    </row>
    <row r="69" spans="1:12" x14ac:dyDescent="0.35">
      <c r="A69" s="99"/>
      <c r="B69" s="29" t="s">
        <v>26</v>
      </c>
      <c r="C69" s="64" t="s">
        <v>6</v>
      </c>
      <c r="D69" s="11">
        <v>1.1000000000000001</v>
      </c>
      <c r="E69" s="3">
        <f>E68*D69</f>
        <v>107.80000000000001</v>
      </c>
      <c r="F69" s="3"/>
      <c r="G69" s="25">
        <f t="shared" si="0"/>
        <v>0</v>
      </c>
      <c r="H69" s="3"/>
      <c r="I69" s="25">
        <f t="shared" si="1"/>
        <v>0</v>
      </c>
      <c r="J69" s="3"/>
      <c r="K69" s="24">
        <f t="shared" si="2"/>
        <v>0</v>
      </c>
      <c r="L69" s="25">
        <f t="shared" si="3"/>
        <v>0</v>
      </c>
    </row>
    <row r="70" spans="1:12" x14ac:dyDescent="0.35">
      <c r="A70" s="99"/>
      <c r="B70" s="19" t="s">
        <v>34</v>
      </c>
      <c r="C70" s="64" t="s">
        <v>6</v>
      </c>
      <c r="D70" s="11">
        <v>0.4</v>
      </c>
      <c r="E70" s="3">
        <f>E68*D70</f>
        <v>39.200000000000003</v>
      </c>
      <c r="F70" s="3"/>
      <c r="G70" s="25">
        <f t="shared" si="0"/>
        <v>0</v>
      </c>
      <c r="H70" s="3"/>
      <c r="I70" s="25">
        <f t="shared" si="1"/>
        <v>0</v>
      </c>
      <c r="J70" s="3"/>
      <c r="K70" s="24">
        <f t="shared" si="2"/>
        <v>0</v>
      </c>
      <c r="L70" s="25">
        <f t="shared" si="3"/>
        <v>0</v>
      </c>
    </row>
    <row r="71" spans="1:12" x14ac:dyDescent="0.35">
      <c r="A71" s="99"/>
      <c r="B71" s="19" t="s">
        <v>35</v>
      </c>
      <c r="C71" s="64" t="s">
        <v>6</v>
      </c>
      <c r="D71" s="11">
        <v>0.12</v>
      </c>
      <c r="E71" s="3">
        <f>E68*D71</f>
        <v>11.76</v>
      </c>
      <c r="F71" s="3"/>
      <c r="G71" s="25">
        <f t="shared" ref="G71:G115" si="4">F71*E71</f>
        <v>0</v>
      </c>
      <c r="H71" s="3"/>
      <c r="I71" s="25">
        <f t="shared" ref="I71:I115" si="5">H71*E71</f>
        <v>0</v>
      </c>
      <c r="J71" s="3"/>
      <c r="K71" s="24">
        <f t="shared" ref="K71:K115" si="6">J71*E71</f>
        <v>0</v>
      </c>
      <c r="L71" s="25">
        <f t="shared" ref="L71:L115" si="7">K71+I71+G71</f>
        <v>0</v>
      </c>
    </row>
    <row r="72" spans="1:12" x14ac:dyDescent="0.35">
      <c r="A72" s="99"/>
      <c r="B72" s="30" t="s">
        <v>27</v>
      </c>
      <c r="C72" s="65" t="s">
        <v>28</v>
      </c>
      <c r="D72" s="11">
        <v>0.6</v>
      </c>
      <c r="E72" s="3">
        <f>E68*D72</f>
        <v>58.8</v>
      </c>
      <c r="F72" s="3"/>
      <c r="G72" s="25">
        <f t="shared" si="4"/>
        <v>0</v>
      </c>
      <c r="H72" s="3"/>
      <c r="I72" s="25">
        <f t="shared" si="5"/>
        <v>0</v>
      </c>
      <c r="J72" s="3"/>
      <c r="K72" s="24">
        <f t="shared" si="6"/>
        <v>0</v>
      </c>
      <c r="L72" s="25">
        <f t="shared" si="7"/>
        <v>0</v>
      </c>
    </row>
    <row r="73" spans="1:12" x14ac:dyDescent="0.35">
      <c r="A73" s="99"/>
      <c r="B73" s="28" t="s">
        <v>29</v>
      </c>
      <c r="C73" s="66" t="s">
        <v>9</v>
      </c>
      <c r="D73" s="31"/>
      <c r="E73" s="7">
        <v>3</v>
      </c>
      <c r="F73" s="14"/>
      <c r="G73" s="25">
        <f t="shared" si="4"/>
        <v>0</v>
      </c>
      <c r="H73" s="27"/>
      <c r="I73" s="25">
        <f t="shared" si="5"/>
        <v>0</v>
      </c>
      <c r="J73" s="27"/>
      <c r="K73" s="24">
        <f t="shared" si="6"/>
        <v>0</v>
      </c>
      <c r="L73" s="25">
        <f t="shared" si="7"/>
        <v>0</v>
      </c>
    </row>
    <row r="74" spans="1:12" x14ac:dyDescent="0.35">
      <c r="A74" s="99"/>
      <c r="B74" s="30" t="s">
        <v>30</v>
      </c>
      <c r="C74" s="65" t="s">
        <v>28</v>
      </c>
      <c r="D74" s="11">
        <v>0.08</v>
      </c>
      <c r="E74" s="43">
        <f>E68*D74</f>
        <v>7.84</v>
      </c>
      <c r="F74" s="3"/>
      <c r="G74" s="25">
        <f t="shared" si="4"/>
        <v>0</v>
      </c>
      <c r="H74" s="3"/>
      <c r="I74" s="25">
        <f t="shared" si="5"/>
        <v>0</v>
      </c>
      <c r="J74" s="3"/>
      <c r="K74" s="24">
        <f t="shared" si="6"/>
        <v>0</v>
      </c>
      <c r="L74" s="25">
        <f t="shared" si="7"/>
        <v>0</v>
      </c>
    </row>
    <row r="75" spans="1:12" x14ac:dyDescent="0.35">
      <c r="A75" s="99"/>
      <c r="B75" s="30" t="s">
        <v>16</v>
      </c>
      <c r="C75" s="64" t="s">
        <v>5</v>
      </c>
      <c r="D75" s="11">
        <v>1.6E-2</v>
      </c>
      <c r="E75" s="3">
        <f>E68*D75</f>
        <v>1.5680000000000001</v>
      </c>
      <c r="F75" s="3"/>
      <c r="G75" s="25">
        <f t="shared" si="4"/>
        <v>0</v>
      </c>
      <c r="H75" s="3"/>
      <c r="I75" s="25">
        <f t="shared" si="5"/>
        <v>0</v>
      </c>
      <c r="J75" s="3"/>
      <c r="K75" s="24">
        <f t="shared" si="6"/>
        <v>0</v>
      </c>
      <c r="L75" s="25">
        <f t="shared" si="7"/>
        <v>0</v>
      </c>
    </row>
    <row r="76" spans="1:12" x14ac:dyDescent="0.35">
      <c r="A76" s="99">
        <v>7</v>
      </c>
      <c r="B76" s="47" t="s">
        <v>58</v>
      </c>
      <c r="C76" s="64" t="s">
        <v>25</v>
      </c>
      <c r="D76" s="11"/>
      <c r="E76" s="3">
        <v>1</v>
      </c>
      <c r="F76" s="3"/>
      <c r="G76" s="25">
        <f t="shared" si="4"/>
        <v>0</v>
      </c>
      <c r="H76" s="3"/>
      <c r="I76" s="25">
        <f t="shared" si="5"/>
        <v>0</v>
      </c>
      <c r="J76" s="3"/>
      <c r="K76" s="24">
        <f t="shared" si="6"/>
        <v>0</v>
      </c>
      <c r="L76" s="25">
        <f t="shared" si="7"/>
        <v>0</v>
      </c>
    </row>
    <row r="77" spans="1:12" x14ac:dyDescent="0.35">
      <c r="A77" s="99"/>
      <c r="B77" s="30" t="s">
        <v>53</v>
      </c>
      <c r="C77" s="64" t="s">
        <v>25</v>
      </c>
      <c r="D77" s="11">
        <v>1</v>
      </c>
      <c r="E77" s="3">
        <v>1</v>
      </c>
      <c r="F77" s="3"/>
      <c r="G77" s="25">
        <f t="shared" si="4"/>
        <v>0</v>
      </c>
      <c r="H77" s="3"/>
      <c r="I77" s="25">
        <f t="shared" si="5"/>
        <v>0</v>
      </c>
      <c r="J77" s="3"/>
      <c r="K77" s="24">
        <f t="shared" si="6"/>
        <v>0</v>
      </c>
      <c r="L77" s="25">
        <f t="shared" si="7"/>
        <v>0</v>
      </c>
    </row>
    <row r="78" spans="1:12" x14ac:dyDescent="0.35">
      <c r="A78" s="99"/>
      <c r="B78" s="30" t="s">
        <v>88</v>
      </c>
      <c r="C78" s="64" t="s">
        <v>25</v>
      </c>
      <c r="D78" s="11"/>
      <c r="E78" s="3">
        <v>1</v>
      </c>
      <c r="F78" s="3"/>
      <c r="G78" s="25">
        <f t="shared" si="4"/>
        <v>0</v>
      </c>
      <c r="H78" s="3"/>
      <c r="I78" s="25">
        <f t="shared" si="5"/>
        <v>0</v>
      </c>
      <c r="J78" s="3"/>
      <c r="K78" s="24">
        <f t="shared" si="6"/>
        <v>0</v>
      </c>
      <c r="L78" s="25">
        <f t="shared" si="7"/>
        <v>0</v>
      </c>
    </row>
    <row r="79" spans="1:12" x14ac:dyDescent="0.35">
      <c r="A79" s="99"/>
      <c r="B79" s="30" t="s">
        <v>54</v>
      </c>
      <c r="C79" s="65" t="s">
        <v>9</v>
      </c>
      <c r="D79" s="11"/>
      <c r="E79" s="3">
        <v>2</v>
      </c>
      <c r="F79" s="3"/>
      <c r="G79" s="25">
        <f t="shared" si="4"/>
        <v>0</v>
      </c>
      <c r="H79" s="3"/>
      <c r="I79" s="25">
        <f t="shared" si="5"/>
        <v>0</v>
      </c>
      <c r="J79" s="3"/>
      <c r="K79" s="24">
        <f t="shared" si="6"/>
        <v>0</v>
      </c>
      <c r="L79" s="25">
        <f t="shared" si="7"/>
        <v>0</v>
      </c>
    </row>
    <row r="80" spans="1:12" x14ac:dyDescent="0.35">
      <c r="A80" s="99"/>
      <c r="B80" s="30" t="s">
        <v>55</v>
      </c>
      <c r="C80" s="66" t="s">
        <v>31</v>
      </c>
      <c r="D80" s="31"/>
      <c r="E80" s="7">
        <v>18</v>
      </c>
      <c r="F80" s="14"/>
      <c r="G80" s="25">
        <f t="shared" si="4"/>
        <v>0</v>
      </c>
      <c r="H80" s="27"/>
      <c r="I80" s="25">
        <f t="shared" si="5"/>
        <v>0</v>
      </c>
      <c r="J80" s="27"/>
      <c r="K80" s="24">
        <f t="shared" si="6"/>
        <v>0</v>
      </c>
      <c r="L80" s="25">
        <f t="shared" si="7"/>
        <v>0</v>
      </c>
    </row>
    <row r="81" spans="1:12" x14ac:dyDescent="0.35">
      <c r="A81" s="99"/>
      <c r="B81" s="30" t="s">
        <v>56</v>
      </c>
      <c r="C81" s="65" t="s">
        <v>25</v>
      </c>
      <c r="D81" s="11"/>
      <c r="E81" s="43">
        <v>4</v>
      </c>
      <c r="F81" s="3"/>
      <c r="G81" s="25">
        <f t="shared" si="4"/>
        <v>0</v>
      </c>
      <c r="H81" s="3"/>
      <c r="I81" s="25">
        <f t="shared" si="5"/>
        <v>0</v>
      </c>
      <c r="J81" s="3"/>
      <c r="K81" s="24">
        <f t="shared" si="6"/>
        <v>0</v>
      </c>
      <c r="L81" s="25">
        <f t="shared" si="7"/>
        <v>0</v>
      </c>
    </row>
    <row r="82" spans="1:12" x14ac:dyDescent="0.35">
      <c r="A82" s="99"/>
      <c r="B82" s="30" t="s">
        <v>74</v>
      </c>
      <c r="C82" s="64" t="s">
        <v>25</v>
      </c>
      <c r="D82" s="11"/>
      <c r="E82" s="3">
        <v>1</v>
      </c>
      <c r="F82" s="3"/>
      <c r="G82" s="25">
        <f t="shared" si="4"/>
        <v>0</v>
      </c>
      <c r="H82" s="3"/>
      <c r="I82" s="25">
        <f t="shared" si="5"/>
        <v>0</v>
      </c>
      <c r="J82" s="3"/>
      <c r="K82" s="24">
        <f t="shared" si="6"/>
        <v>0</v>
      </c>
      <c r="L82" s="25">
        <f t="shared" si="7"/>
        <v>0</v>
      </c>
    </row>
    <row r="83" spans="1:12" x14ac:dyDescent="0.35">
      <c r="A83" s="99"/>
      <c r="B83" s="30" t="s">
        <v>57</v>
      </c>
      <c r="C83" s="64" t="s">
        <v>31</v>
      </c>
      <c r="D83" s="11"/>
      <c r="E83" s="3">
        <v>12</v>
      </c>
      <c r="F83" s="3"/>
      <c r="G83" s="25">
        <f t="shared" si="4"/>
        <v>0</v>
      </c>
      <c r="H83" s="3"/>
      <c r="I83" s="25">
        <f t="shared" si="5"/>
        <v>0</v>
      </c>
      <c r="J83" s="3"/>
      <c r="K83" s="24">
        <f t="shared" si="6"/>
        <v>0</v>
      </c>
      <c r="L83" s="25">
        <f t="shared" si="7"/>
        <v>0</v>
      </c>
    </row>
    <row r="84" spans="1:12" x14ac:dyDescent="0.35">
      <c r="A84" s="99"/>
      <c r="B84" s="30" t="s">
        <v>59</v>
      </c>
      <c r="C84" s="64" t="s">
        <v>9</v>
      </c>
      <c r="D84" s="11"/>
      <c r="E84" s="3">
        <v>1</v>
      </c>
      <c r="F84" s="3"/>
      <c r="G84" s="25">
        <f t="shared" si="4"/>
        <v>0</v>
      </c>
      <c r="H84" s="3"/>
      <c r="I84" s="25">
        <f t="shared" si="5"/>
        <v>0</v>
      </c>
      <c r="J84" s="3"/>
      <c r="K84" s="24">
        <f t="shared" si="6"/>
        <v>0</v>
      </c>
      <c r="L84" s="25">
        <f t="shared" si="7"/>
        <v>0</v>
      </c>
    </row>
    <row r="85" spans="1:12" x14ac:dyDescent="0.35">
      <c r="A85" s="99"/>
      <c r="B85" s="30" t="s">
        <v>16</v>
      </c>
      <c r="C85" s="64" t="s">
        <v>5</v>
      </c>
      <c r="D85" s="11"/>
      <c r="E85" s="3">
        <v>4</v>
      </c>
      <c r="F85" s="3"/>
      <c r="G85" s="25">
        <f t="shared" si="4"/>
        <v>0</v>
      </c>
      <c r="H85" s="3"/>
      <c r="I85" s="25">
        <f t="shared" si="5"/>
        <v>0</v>
      </c>
      <c r="J85" s="3"/>
      <c r="K85" s="24">
        <f t="shared" si="6"/>
        <v>0</v>
      </c>
      <c r="L85" s="25">
        <f t="shared" si="7"/>
        <v>0</v>
      </c>
    </row>
    <row r="86" spans="1:12" x14ac:dyDescent="0.35">
      <c r="A86" s="99">
        <v>8</v>
      </c>
      <c r="B86" s="47" t="s">
        <v>60</v>
      </c>
      <c r="C86" s="68" t="s">
        <v>73</v>
      </c>
      <c r="D86" s="11"/>
      <c r="E86" s="3">
        <v>1.2</v>
      </c>
      <c r="F86" s="3"/>
      <c r="G86" s="25">
        <f t="shared" si="4"/>
        <v>0</v>
      </c>
      <c r="H86" s="3"/>
      <c r="I86" s="25">
        <f t="shared" si="5"/>
        <v>0</v>
      </c>
      <c r="J86" s="3"/>
      <c r="K86" s="24">
        <f t="shared" si="6"/>
        <v>0</v>
      </c>
      <c r="L86" s="25">
        <f t="shared" si="7"/>
        <v>0</v>
      </c>
    </row>
    <row r="87" spans="1:12" x14ac:dyDescent="0.35">
      <c r="A87" s="101">
        <v>9</v>
      </c>
      <c r="B87" s="79" t="s">
        <v>176</v>
      </c>
      <c r="C87" s="69" t="s">
        <v>25</v>
      </c>
      <c r="D87" s="78"/>
      <c r="E87" s="10">
        <v>1</v>
      </c>
      <c r="F87" s="10"/>
      <c r="G87" s="25">
        <f t="shared" si="4"/>
        <v>0</v>
      </c>
      <c r="H87" s="10"/>
      <c r="I87" s="25">
        <f t="shared" si="5"/>
        <v>0</v>
      </c>
      <c r="J87" s="10"/>
      <c r="K87" s="24">
        <f t="shared" si="6"/>
        <v>0</v>
      </c>
      <c r="L87" s="25">
        <f t="shared" si="7"/>
        <v>0</v>
      </c>
    </row>
    <row r="88" spans="1:12" x14ac:dyDescent="0.35">
      <c r="A88" s="99">
        <v>10</v>
      </c>
      <c r="B88" s="47" t="s">
        <v>61</v>
      </c>
      <c r="C88" s="64" t="s">
        <v>25</v>
      </c>
      <c r="D88" s="11"/>
      <c r="E88" s="3">
        <v>1</v>
      </c>
      <c r="F88" s="3"/>
      <c r="G88" s="25">
        <f t="shared" si="4"/>
        <v>0</v>
      </c>
      <c r="H88" s="3"/>
      <c r="I88" s="25">
        <f t="shared" si="5"/>
        <v>0</v>
      </c>
      <c r="J88" s="3"/>
      <c r="K88" s="24">
        <f t="shared" si="6"/>
        <v>0</v>
      </c>
      <c r="L88" s="25">
        <f t="shared" si="7"/>
        <v>0</v>
      </c>
    </row>
    <row r="89" spans="1:12" x14ac:dyDescent="0.35">
      <c r="A89" s="38"/>
      <c r="B89" s="45" t="s">
        <v>51</v>
      </c>
      <c r="C89" s="64"/>
      <c r="D89" s="4"/>
      <c r="E89" s="3"/>
      <c r="F89" s="3"/>
      <c r="G89" s="25">
        <f t="shared" si="4"/>
        <v>0</v>
      </c>
      <c r="H89" s="3"/>
      <c r="I89" s="25">
        <f t="shared" si="5"/>
        <v>0</v>
      </c>
      <c r="J89" s="3"/>
      <c r="K89" s="24">
        <f t="shared" si="6"/>
        <v>0</v>
      </c>
      <c r="L89" s="25">
        <f t="shared" si="7"/>
        <v>0</v>
      </c>
    </row>
    <row r="90" spans="1:12" x14ac:dyDescent="0.35">
      <c r="A90" s="38">
        <v>1</v>
      </c>
      <c r="B90" s="42" t="s">
        <v>52</v>
      </c>
      <c r="C90" s="64" t="s">
        <v>31</v>
      </c>
      <c r="D90" s="15"/>
      <c r="E90" s="3">
        <v>1</v>
      </c>
      <c r="F90" s="3"/>
      <c r="G90" s="25">
        <f t="shared" si="4"/>
        <v>0</v>
      </c>
      <c r="H90" s="3"/>
      <c r="I90" s="25">
        <f t="shared" si="5"/>
        <v>0</v>
      </c>
      <c r="J90" s="3"/>
      <c r="K90" s="24">
        <f t="shared" si="6"/>
        <v>0</v>
      </c>
      <c r="L90" s="25">
        <f t="shared" si="7"/>
        <v>0</v>
      </c>
    </row>
    <row r="91" spans="1:12" x14ac:dyDescent="0.35">
      <c r="A91" s="38">
        <v>2</v>
      </c>
      <c r="B91" s="42" t="s">
        <v>49</v>
      </c>
      <c r="C91" s="68" t="s">
        <v>73</v>
      </c>
      <c r="D91" s="15"/>
      <c r="E91" s="3">
        <v>1.5</v>
      </c>
      <c r="F91" s="3"/>
      <c r="G91" s="25">
        <f t="shared" si="4"/>
        <v>0</v>
      </c>
      <c r="H91" s="3"/>
      <c r="I91" s="25">
        <f t="shared" si="5"/>
        <v>0</v>
      </c>
      <c r="J91" s="3"/>
      <c r="K91" s="24">
        <f t="shared" si="6"/>
        <v>0</v>
      </c>
      <c r="L91" s="25">
        <f t="shared" si="7"/>
        <v>0</v>
      </c>
    </row>
    <row r="92" spans="1:12" x14ac:dyDescent="0.35">
      <c r="A92" s="38"/>
      <c r="B92" s="9" t="s">
        <v>22</v>
      </c>
      <c r="C92" s="69" t="s">
        <v>17</v>
      </c>
      <c r="D92" s="11">
        <v>1.03</v>
      </c>
      <c r="E92" s="10">
        <f>D92*E91</f>
        <v>1.5449999999999999</v>
      </c>
      <c r="F92" s="10"/>
      <c r="G92" s="25">
        <f t="shared" si="4"/>
        <v>0</v>
      </c>
      <c r="H92" s="10"/>
      <c r="I92" s="25">
        <f t="shared" si="5"/>
        <v>0</v>
      </c>
      <c r="J92" s="10"/>
      <c r="K92" s="24">
        <f t="shared" si="6"/>
        <v>0</v>
      </c>
      <c r="L92" s="25">
        <f t="shared" si="7"/>
        <v>0</v>
      </c>
    </row>
    <row r="93" spans="1:12" x14ac:dyDescent="0.35">
      <c r="A93" s="38"/>
      <c r="B93" s="9" t="s">
        <v>23</v>
      </c>
      <c r="C93" s="69" t="s">
        <v>6</v>
      </c>
      <c r="D93" s="10">
        <v>6</v>
      </c>
      <c r="E93" s="10">
        <f>D93*E91</f>
        <v>9</v>
      </c>
      <c r="F93" s="10"/>
      <c r="G93" s="25">
        <f t="shared" si="4"/>
        <v>0</v>
      </c>
      <c r="H93" s="10"/>
      <c r="I93" s="25">
        <f t="shared" si="5"/>
        <v>0</v>
      </c>
      <c r="J93" s="10"/>
      <c r="K93" s="24">
        <f t="shared" si="6"/>
        <v>0</v>
      </c>
      <c r="L93" s="25">
        <f t="shared" si="7"/>
        <v>0</v>
      </c>
    </row>
    <row r="94" spans="1:12" x14ac:dyDescent="0.35">
      <c r="A94" s="38"/>
      <c r="B94" s="9" t="s">
        <v>20</v>
      </c>
      <c r="C94" s="69" t="s">
        <v>6</v>
      </c>
      <c r="D94" s="11">
        <v>0.2</v>
      </c>
      <c r="E94" s="10">
        <f>D94*E91</f>
        <v>0.30000000000000004</v>
      </c>
      <c r="F94" s="10"/>
      <c r="G94" s="25">
        <f t="shared" si="4"/>
        <v>0</v>
      </c>
      <c r="H94" s="10"/>
      <c r="I94" s="25">
        <f t="shared" si="5"/>
        <v>0</v>
      </c>
      <c r="J94" s="10"/>
      <c r="K94" s="24">
        <f t="shared" si="6"/>
        <v>0</v>
      </c>
      <c r="L94" s="25">
        <f t="shared" si="7"/>
        <v>0</v>
      </c>
    </row>
    <row r="95" spans="1:12" x14ac:dyDescent="0.35">
      <c r="A95" s="38"/>
      <c r="B95" s="9" t="s">
        <v>24</v>
      </c>
      <c r="C95" s="69" t="s">
        <v>25</v>
      </c>
      <c r="D95" s="10">
        <v>0.1</v>
      </c>
      <c r="E95" s="10">
        <f>D95*E91</f>
        <v>0.15000000000000002</v>
      </c>
      <c r="F95" s="10"/>
      <c r="G95" s="25">
        <f t="shared" si="4"/>
        <v>0</v>
      </c>
      <c r="H95" s="10"/>
      <c r="I95" s="25">
        <f t="shared" si="5"/>
        <v>0</v>
      </c>
      <c r="J95" s="10"/>
      <c r="K95" s="24">
        <f t="shared" si="6"/>
        <v>0</v>
      </c>
      <c r="L95" s="25">
        <f t="shared" si="7"/>
        <v>0</v>
      </c>
    </row>
    <row r="96" spans="1:12" x14ac:dyDescent="0.35">
      <c r="A96" s="38"/>
      <c r="B96" s="9" t="s">
        <v>12</v>
      </c>
      <c r="C96" s="69" t="s">
        <v>5</v>
      </c>
      <c r="D96" s="11">
        <v>7.0000000000000001E-3</v>
      </c>
      <c r="E96" s="10">
        <f>D96*E91</f>
        <v>1.0500000000000001E-2</v>
      </c>
      <c r="F96" s="10"/>
      <c r="G96" s="25">
        <f t="shared" si="4"/>
        <v>0</v>
      </c>
      <c r="H96" s="10"/>
      <c r="I96" s="25">
        <f t="shared" si="5"/>
        <v>0</v>
      </c>
      <c r="J96" s="10"/>
      <c r="K96" s="24">
        <f t="shared" si="6"/>
        <v>0</v>
      </c>
      <c r="L96" s="25">
        <f t="shared" si="7"/>
        <v>0</v>
      </c>
    </row>
    <row r="97" spans="1:12" x14ac:dyDescent="0.35">
      <c r="A97" s="38">
        <v>3</v>
      </c>
      <c r="B97" s="59" t="s">
        <v>71</v>
      </c>
      <c r="C97" s="67" t="s">
        <v>70</v>
      </c>
      <c r="D97" s="37"/>
      <c r="E97" s="58">
        <v>2</v>
      </c>
      <c r="F97" s="60"/>
      <c r="G97" s="25">
        <f t="shared" si="4"/>
        <v>0</v>
      </c>
      <c r="H97" s="7"/>
      <c r="I97" s="25">
        <f t="shared" si="5"/>
        <v>0</v>
      </c>
      <c r="J97" s="7"/>
      <c r="K97" s="24">
        <f t="shared" si="6"/>
        <v>0</v>
      </c>
      <c r="L97" s="25">
        <f t="shared" si="7"/>
        <v>0</v>
      </c>
    </row>
    <row r="98" spans="1:12" x14ac:dyDescent="0.35">
      <c r="A98" s="38">
        <v>4</v>
      </c>
      <c r="B98" s="42" t="s">
        <v>67</v>
      </c>
      <c r="C98" s="68" t="s">
        <v>73</v>
      </c>
      <c r="D98" s="15"/>
      <c r="E98" s="3">
        <v>15</v>
      </c>
      <c r="F98" s="3"/>
      <c r="G98" s="25">
        <f t="shared" si="4"/>
        <v>0</v>
      </c>
      <c r="H98" s="3"/>
      <c r="I98" s="25">
        <f t="shared" si="5"/>
        <v>0</v>
      </c>
      <c r="J98" s="3"/>
      <c r="K98" s="24">
        <f t="shared" si="6"/>
        <v>0</v>
      </c>
      <c r="L98" s="25">
        <f t="shared" si="7"/>
        <v>0</v>
      </c>
    </row>
    <row r="99" spans="1:12" x14ac:dyDescent="0.35">
      <c r="A99" s="38"/>
      <c r="B99" s="20" t="s">
        <v>47</v>
      </c>
      <c r="C99" s="70" t="s">
        <v>17</v>
      </c>
      <c r="D99" s="31">
        <v>1.05</v>
      </c>
      <c r="E99" s="10">
        <f>E98*D99</f>
        <v>15.75</v>
      </c>
      <c r="F99" s="10"/>
      <c r="G99" s="25">
        <f t="shared" si="4"/>
        <v>0</v>
      </c>
      <c r="H99" s="10"/>
      <c r="I99" s="25">
        <f t="shared" si="5"/>
        <v>0</v>
      </c>
      <c r="J99" s="10"/>
      <c r="K99" s="24">
        <f t="shared" si="6"/>
        <v>0</v>
      </c>
      <c r="L99" s="25">
        <f t="shared" si="7"/>
        <v>0</v>
      </c>
    </row>
    <row r="100" spans="1:12" ht="40.5" x14ac:dyDescent="0.35">
      <c r="A100" s="38"/>
      <c r="B100" s="13" t="s">
        <v>45</v>
      </c>
      <c r="C100" s="69" t="s">
        <v>17</v>
      </c>
      <c r="D100" s="10">
        <v>1</v>
      </c>
      <c r="E100" s="10">
        <f>D100*E98</f>
        <v>15</v>
      </c>
      <c r="F100" s="10"/>
      <c r="G100" s="25">
        <f t="shared" si="4"/>
        <v>0</v>
      </c>
      <c r="H100" s="10"/>
      <c r="I100" s="25">
        <f t="shared" si="5"/>
        <v>0</v>
      </c>
      <c r="J100" s="10"/>
      <c r="K100" s="24">
        <f t="shared" si="6"/>
        <v>0</v>
      </c>
      <c r="L100" s="25">
        <f t="shared" si="7"/>
        <v>0</v>
      </c>
    </row>
    <row r="101" spans="1:12" x14ac:dyDescent="0.35">
      <c r="A101" s="38"/>
      <c r="B101" s="21" t="s">
        <v>12</v>
      </c>
      <c r="C101" s="69" t="s">
        <v>5</v>
      </c>
      <c r="D101" s="11">
        <v>0.1</v>
      </c>
      <c r="E101" s="10">
        <f>E98*D101</f>
        <v>1.5</v>
      </c>
      <c r="F101" s="10"/>
      <c r="G101" s="25">
        <f t="shared" si="4"/>
        <v>0</v>
      </c>
      <c r="H101" s="10"/>
      <c r="I101" s="25">
        <f t="shared" si="5"/>
        <v>0</v>
      </c>
      <c r="J101" s="10"/>
      <c r="K101" s="24">
        <f t="shared" si="6"/>
        <v>0</v>
      </c>
      <c r="L101" s="25">
        <f t="shared" si="7"/>
        <v>0</v>
      </c>
    </row>
    <row r="102" spans="1:12" x14ac:dyDescent="0.35">
      <c r="A102" s="38">
        <v>5</v>
      </c>
      <c r="B102" s="42" t="s">
        <v>173</v>
      </c>
      <c r="C102" s="68" t="s">
        <v>25</v>
      </c>
      <c r="D102" s="15"/>
      <c r="E102" s="3">
        <v>7</v>
      </c>
      <c r="F102" s="3"/>
      <c r="G102" s="25">
        <f t="shared" si="4"/>
        <v>0</v>
      </c>
      <c r="H102" s="3"/>
      <c r="I102" s="25">
        <f t="shared" si="5"/>
        <v>0</v>
      </c>
      <c r="J102" s="3"/>
      <c r="K102" s="24">
        <f t="shared" si="6"/>
        <v>0</v>
      </c>
      <c r="L102" s="25">
        <f t="shared" si="7"/>
        <v>0</v>
      </c>
    </row>
    <row r="103" spans="1:12" ht="27" x14ac:dyDescent="0.35">
      <c r="A103" s="38">
        <v>6</v>
      </c>
      <c r="B103" s="46" t="s">
        <v>46</v>
      </c>
      <c r="C103" s="63" t="s">
        <v>17</v>
      </c>
      <c r="D103" s="17"/>
      <c r="E103" s="16">
        <v>58</v>
      </c>
      <c r="F103" s="10"/>
      <c r="G103" s="25">
        <f t="shared" si="4"/>
        <v>0</v>
      </c>
      <c r="H103" s="10"/>
      <c r="I103" s="25">
        <f t="shared" si="5"/>
        <v>0</v>
      </c>
      <c r="J103" s="10"/>
      <c r="K103" s="24">
        <f t="shared" si="6"/>
        <v>0</v>
      </c>
      <c r="L103" s="25">
        <f t="shared" si="7"/>
        <v>0</v>
      </c>
    </row>
    <row r="104" spans="1:12" x14ac:dyDescent="0.35">
      <c r="A104" s="99"/>
      <c r="B104" s="29" t="s">
        <v>26</v>
      </c>
      <c r="C104" s="64" t="s">
        <v>6</v>
      </c>
      <c r="D104" s="11">
        <v>1.1000000000000001</v>
      </c>
      <c r="E104" s="3">
        <f>E103*D104</f>
        <v>63.800000000000004</v>
      </c>
      <c r="F104" s="3"/>
      <c r="G104" s="25">
        <f t="shared" si="4"/>
        <v>0</v>
      </c>
      <c r="H104" s="3"/>
      <c r="I104" s="25">
        <f t="shared" si="5"/>
        <v>0</v>
      </c>
      <c r="J104" s="3"/>
      <c r="K104" s="24">
        <f t="shared" si="6"/>
        <v>0</v>
      </c>
      <c r="L104" s="25">
        <f t="shared" si="7"/>
        <v>0</v>
      </c>
    </row>
    <row r="105" spans="1:12" x14ac:dyDescent="0.35">
      <c r="A105" s="99"/>
      <c r="B105" s="19" t="s">
        <v>34</v>
      </c>
      <c r="C105" s="64" t="s">
        <v>6</v>
      </c>
      <c r="D105" s="11">
        <v>0.4</v>
      </c>
      <c r="E105" s="3">
        <f>E103*D105</f>
        <v>23.200000000000003</v>
      </c>
      <c r="F105" s="3"/>
      <c r="G105" s="25">
        <f t="shared" si="4"/>
        <v>0</v>
      </c>
      <c r="H105" s="3"/>
      <c r="I105" s="25">
        <f t="shared" si="5"/>
        <v>0</v>
      </c>
      <c r="J105" s="3"/>
      <c r="K105" s="24">
        <f t="shared" si="6"/>
        <v>0</v>
      </c>
      <c r="L105" s="25">
        <f t="shared" si="7"/>
        <v>0</v>
      </c>
    </row>
    <row r="106" spans="1:12" x14ac:dyDescent="0.35">
      <c r="A106" s="99"/>
      <c r="B106" s="19" t="s">
        <v>35</v>
      </c>
      <c r="C106" s="64" t="s">
        <v>6</v>
      </c>
      <c r="D106" s="11">
        <v>0.12</v>
      </c>
      <c r="E106" s="3">
        <f>E103*D106</f>
        <v>6.96</v>
      </c>
      <c r="F106" s="3"/>
      <c r="G106" s="25">
        <f t="shared" si="4"/>
        <v>0</v>
      </c>
      <c r="H106" s="3"/>
      <c r="I106" s="25">
        <f t="shared" si="5"/>
        <v>0</v>
      </c>
      <c r="J106" s="3"/>
      <c r="K106" s="24">
        <f t="shared" si="6"/>
        <v>0</v>
      </c>
      <c r="L106" s="25">
        <f t="shared" si="7"/>
        <v>0</v>
      </c>
    </row>
    <row r="107" spans="1:12" x14ac:dyDescent="0.35">
      <c r="A107" s="99"/>
      <c r="B107" s="30" t="s">
        <v>27</v>
      </c>
      <c r="C107" s="65" t="s">
        <v>28</v>
      </c>
      <c r="D107" s="11">
        <v>0.6</v>
      </c>
      <c r="E107" s="3">
        <f>E103*D107</f>
        <v>34.799999999999997</v>
      </c>
      <c r="F107" s="3"/>
      <c r="G107" s="25">
        <f t="shared" si="4"/>
        <v>0</v>
      </c>
      <c r="H107" s="3"/>
      <c r="I107" s="25">
        <f t="shared" si="5"/>
        <v>0</v>
      </c>
      <c r="J107" s="3"/>
      <c r="K107" s="24">
        <f t="shared" si="6"/>
        <v>0</v>
      </c>
      <c r="L107" s="25">
        <f t="shared" si="7"/>
        <v>0</v>
      </c>
    </row>
    <row r="108" spans="1:12" x14ac:dyDescent="0.35">
      <c r="A108" s="99"/>
      <c r="B108" s="28" t="s">
        <v>29</v>
      </c>
      <c r="C108" s="66" t="s">
        <v>9</v>
      </c>
      <c r="D108" s="31"/>
      <c r="E108" s="7">
        <v>3</v>
      </c>
      <c r="F108" s="14"/>
      <c r="G108" s="25">
        <f t="shared" si="4"/>
        <v>0</v>
      </c>
      <c r="H108" s="27"/>
      <c r="I108" s="25">
        <f t="shared" si="5"/>
        <v>0</v>
      </c>
      <c r="J108" s="27"/>
      <c r="K108" s="24">
        <f t="shared" si="6"/>
        <v>0</v>
      </c>
      <c r="L108" s="25">
        <f t="shared" si="7"/>
        <v>0</v>
      </c>
    </row>
    <row r="109" spans="1:12" x14ac:dyDescent="0.35">
      <c r="A109" s="99"/>
      <c r="B109" s="30" t="s">
        <v>30</v>
      </c>
      <c r="C109" s="65" t="s">
        <v>28</v>
      </c>
      <c r="D109" s="11">
        <v>0.08</v>
      </c>
      <c r="E109" s="43">
        <f>E103*D109</f>
        <v>4.6399999999999997</v>
      </c>
      <c r="F109" s="3"/>
      <c r="G109" s="25">
        <f t="shared" si="4"/>
        <v>0</v>
      </c>
      <c r="H109" s="3"/>
      <c r="I109" s="25">
        <f t="shared" si="5"/>
        <v>0</v>
      </c>
      <c r="J109" s="3"/>
      <c r="K109" s="24">
        <f t="shared" si="6"/>
        <v>0</v>
      </c>
      <c r="L109" s="25">
        <f t="shared" si="7"/>
        <v>0</v>
      </c>
    </row>
    <row r="110" spans="1:12" x14ac:dyDescent="0.35">
      <c r="A110" s="99"/>
      <c r="B110" s="30" t="s">
        <v>16</v>
      </c>
      <c r="C110" s="64" t="s">
        <v>5</v>
      </c>
      <c r="D110" s="11">
        <v>1.6E-2</v>
      </c>
      <c r="E110" s="3">
        <f>E103*D110</f>
        <v>0.92800000000000005</v>
      </c>
      <c r="F110" s="3"/>
      <c r="G110" s="25">
        <f t="shared" si="4"/>
        <v>0</v>
      </c>
      <c r="H110" s="3"/>
      <c r="I110" s="25">
        <f t="shared" si="5"/>
        <v>0</v>
      </c>
      <c r="J110" s="3"/>
      <c r="K110" s="24">
        <f t="shared" si="6"/>
        <v>0</v>
      </c>
      <c r="L110" s="25">
        <f t="shared" si="7"/>
        <v>0</v>
      </c>
    </row>
    <row r="111" spans="1:12" x14ac:dyDescent="0.35">
      <c r="A111" s="102">
        <v>7</v>
      </c>
      <c r="B111" s="47" t="s">
        <v>61</v>
      </c>
      <c r="C111" s="64" t="s">
        <v>25</v>
      </c>
      <c r="D111" s="11"/>
      <c r="E111" s="3">
        <v>1</v>
      </c>
      <c r="F111" s="3"/>
      <c r="G111" s="25">
        <f t="shared" si="4"/>
        <v>0</v>
      </c>
      <c r="H111" s="3"/>
      <c r="I111" s="25">
        <f t="shared" si="5"/>
        <v>0</v>
      </c>
      <c r="J111" s="3"/>
      <c r="K111" s="24">
        <f t="shared" si="6"/>
        <v>0</v>
      </c>
      <c r="L111" s="25">
        <f t="shared" si="7"/>
        <v>0</v>
      </c>
    </row>
    <row r="112" spans="1:12" ht="27" x14ac:dyDescent="0.35">
      <c r="A112" s="102">
        <v>8</v>
      </c>
      <c r="B112" s="62" t="s">
        <v>94</v>
      </c>
      <c r="C112" s="69" t="s">
        <v>17</v>
      </c>
      <c r="D112" s="10"/>
      <c r="E112" s="10">
        <v>2</v>
      </c>
      <c r="F112" s="10"/>
      <c r="G112" s="25">
        <f t="shared" si="4"/>
        <v>0</v>
      </c>
      <c r="H112" s="10"/>
      <c r="I112" s="25">
        <f t="shared" si="5"/>
        <v>0</v>
      </c>
      <c r="J112" s="10"/>
      <c r="K112" s="24">
        <f t="shared" si="6"/>
        <v>0</v>
      </c>
      <c r="L112" s="25">
        <f t="shared" si="7"/>
        <v>0</v>
      </c>
    </row>
    <row r="113" spans="1:12" x14ac:dyDescent="0.35">
      <c r="A113" s="102">
        <v>9</v>
      </c>
      <c r="B113" s="62" t="s">
        <v>125</v>
      </c>
      <c r="C113" s="80" t="s">
        <v>31</v>
      </c>
      <c r="D113" s="10"/>
      <c r="E113" s="10">
        <v>10</v>
      </c>
      <c r="F113" s="10"/>
      <c r="G113" s="25">
        <f t="shared" si="4"/>
        <v>0</v>
      </c>
      <c r="H113" s="10"/>
      <c r="I113" s="25">
        <f t="shared" si="5"/>
        <v>0</v>
      </c>
      <c r="J113" s="10"/>
      <c r="K113" s="24">
        <f t="shared" si="6"/>
        <v>0</v>
      </c>
      <c r="L113" s="25">
        <f t="shared" si="7"/>
        <v>0</v>
      </c>
    </row>
    <row r="114" spans="1:12" x14ac:dyDescent="0.35">
      <c r="A114" s="101">
        <v>10</v>
      </c>
      <c r="B114" s="79" t="s">
        <v>176</v>
      </c>
      <c r="C114" s="69" t="s">
        <v>25</v>
      </c>
      <c r="D114" s="78"/>
      <c r="E114" s="10">
        <v>1</v>
      </c>
      <c r="F114" s="10"/>
      <c r="G114" s="25">
        <f t="shared" si="4"/>
        <v>0</v>
      </c>
      <c r="H114" s="10"/>
      <c r="I114" s="25">
        <f t="shared" si="5"/>
        <v>0</v>
      </c>
      <c r="J114" s="10"/>
      <c r="K114" s="24">
        <f t="shared" si="6"/>
        <v>0</v>
      </c>
      <c r="L114" s="25">
        <f t="shared" si="7"/>
        <v>0</v>
      </c>
    </row>
    <row r="115" spans="1:12" ht="27" x14ac:dyDescent="0.35">
      <c r="A115" s="101">
        <v>11</v>
      </c>
      <c r="B115" s="62" t="s">
        <v>72</v>
      </c>
      <c r="C115" s="65" t="s">
        <v>28</v>
      </c>
      <c r="D115" s="11"/>
      <c r="E115" s="43">
        <v>12</v>
      </c>
      <c r="F115" s="3"/>
      <c r="G115" s="25">
        <f t="shared" si="4"/>
        <v>0</v>
      </c>
      <c r="H115" s="3"/>
      <c r="I115" s="25">
        <f t="shared" si="5"/>
        <v>0</v>
      </c>
      <c r="J115" s="3"/>
      <c r="K115" s="24">
        <f t="shared" si="6"/>
        <v>0</v>
      </c>
      <c r="L115" s="25">
        <f t="shared" si="7"/>
        <v>0</v>
      </c>
    </row>
    <row r="116" spans="1:12" x14ac:dyDescent="0.35">
      <c r="A116" s="103"/>
      <c r="B116" s="32" t="s">
        <v>4</v>
      </c>
      <c r="C116" s="71"/>
      <c r="D116" s="38"/>
      <c r="E116" s="39"/>
      <c r="F116" s="39"/>
      <c r="G116" s="40">
        <f>SUM(G7:G115)</f>
        <v>0</v>
      </c>
      <c r="H116" s="40"/>
      <c r="I116" s="40">
        <f>SUM(I9:I115)</f>
        <v>0</v>
      </c>
      <c r="J116" s="40"/>
      <c r="K116" s="40">
        <f>SUM(K9:K115)</f>
        <v>0</v>
      </c>
      <c r="L116" s="40">
        <f t="shared" ref="L116" si="8">K116+I116+G116</f>
        <v>0</v>
      </c>
    </row>
    <row r="117" spans="1:12" x14ac:dyDescent="0.35">
      <c r="A117" s="103"/>
      <c r="B117" s="48" t="s">
        <v>62</v>
      </c>
      <c r="C117" s="72"/>
      <c r="D117" s="49"/>
      <c r="E117" s="36"/>
      <c r="F117" s="37"/>
      <c r="G117" s="35"/>
      <c r="H117" s="36"/>
      <c r="I117" s="36"/>
      <c r="J117" s="36"/>
      <c r="K117" s="37"/>
      <c r="L117" s="41">
        <f>G116*C117</f>
        <v>0</v>
      </c>
    </row>
    <row r="118" spans="1:12" x14ac:dyDescent="0.35">
      <c r="A118" s="103"/>
      <c r="B118" s="50" t="s">
        <v>4</v>
      </c>
      <c r="C118" s="67"/>
      <c r="D118" s="51"/>
      <c r="E118" s="36"/>
      <c r="F118" s="37"/>
      <c r="G118" s="37"/>
      <c r="H118" s="36"/>
      <c r="I118" s="36"/>
      <c r="J118" s="36"/>
      <c r="K118" s="37"/>
      <c r="L118" s="41">
        <f>SUM(L7:L115)</f>
        <v>0</v>
      </c>
    </row>
    <row r="119" spans="1:12" x14ac:dyDescent="0.35">
      <c r="A119" s="104"/>
      <c r="B119" s="48" t="s">
        <v>7</v>
      </c>
      <c r="C119" s="72"/>
      <c r="D119" s="49"/>
      <c r="E119" s="36"/>
      <c r="F119" s="37"/>
      <c r="G119" s="37"/>
      <c r="H119" s="36"/>
      <c r="I119" s="36"/>
      <c r="J119" s="36"/>
      <c r="K119" s="37"/>
      <c r="L119" s="41">
        <f>L118*C119</f>
        <v>0</v>
      </c>
    </row>
    <row r="120" spans="1:12" x14ac:dyDescent="0.35">
      <c r="A120" s="104"/>
      <c r="B120" s="50" t="s">
        <v>4</v>
      </c>
      <c r="C120" s="67"/>
      <c r="D120" s="51"/>
      <c r="E120" s="36"/>
      <c r="F120" s="37"/>
      <c r="G120" s="37"/>
      <c r="H120" s="36"/>
      <c r="I120" s="36"/>
      <c r="J120" s="36"/>
      <c r="K120" s="37"/>
      <c r="L120" s="41">
        <f>SUM(L118:L119)</f>
        <v>0</v>
      </c>
    </row>
    <row r="121" spans="1:12" x14ac:dyDescent="0.35">
      <c r="A121" s="105"/>
      <c r="B121" s="48" t="s">
        <v>63</v>
      </c>
      <c r="C121" s="72"/>
      <c r="D121" s="49"/>
      <c r="E121" s="36"/>
      <c r="F121" s="37"/>
      <c r="G121" s="37"/>
      <c r="H121" s="36"/>
      <c r="I121" s="36"/>
      <c r="J121" s="36"/>
      <c r="K121" s="37"/>
      <c r="L121" s="41">
        <f>L120*C121</f>
        <v>0</v>
      </c>
    </row>
    <row r="122" spans="1:12" x14ac:dyDescent="0.35">
      <c r="A122" s="105"/>
      <c r="B122" s="50" t="s">
        <v>4</v>
      </c>
      <c r="C122" s="67"/>
      <c r="D122" s="51"/>
      <c r="E122" s="36"/>
      <c r="F122" s="37"/>
      <c r="G122" s="37"/>
      <c r="H122" s="36"/>
      <c r="I122" s="36"/>
      <c r="J122" s="36"/>
      <c r="K122" s="37"/>
      <c r="L122" s="41">
        <f>SUM(L120:L121)</f>
        <v>0</v>
      </c>
    </row>
    <row r="123" spans="1:12" x14ac:dyDescent="0.35">
      <c r="A123" s="105"/>
      <c r="B123" s="48" t="s">
        <v>64</v>
      </c>
      <c r="C123" s="72"/>
      <c r="D123" s="49"/>
      <c r="E123" s="36"/>
      <c r="F123" s="37"/>
      <c r="G123" s="37"/>
      <c r="H123" s="36"/>
      <c r="I123" s="36"/>
      <c r="J123" s="36"/>
      <c r="K123" s="37"/>
      <c r="L123" s="41">
        <f>L122*C123</f>
        <v>0</v>
      </c>
    </row>
    <row r="124" spans="1:12" x14ac:dyDescent="0.35">
      <c r="A124" s="105"/>
      <c r="B124" s="26" t="s">
        <v>65</v>
      </c>
      <c r="C124" s="72"/>
      <c r="D124" s="36"/>
      <c r="E124" s="37"/>
      <c r="F124" s="37"/>
      <c r="G124" s="36"/>
      <c r="H124" s="36"/>
      <c r="I124" s="36"/>
      <c r="J124" s="37"/>
      <c r="K124" s="52"/>
      <c r="L124" s="41">
        <f>I116*C124</f>
        <v>0</v>
      </c>
    </row>
    <row r="125" spans="1:12" x14ac:dyDescent="0.35">
      <c r="A125" s="105"/>
      <c r="B125" s="50" t="s">
        <v>4</v>
      </c>
      <c r="C125" s="72"/>
      <c r="D125" s="49"/>
      <c r="E125" s="36"/>
      <c r="F125" s="37"/>
      <c r="G125" s="37"/>
      <c r="H125" s="36"/>
      <c r="I125" s="36"/>
      <c r="J125" s="36"/>
      <c r="K125" s="37"/>
      <c r="L125" s="41">
        <f>SUM(L122:L124)</f>
        <v>0</v>
      </c>
    </row>
    <row r="126" spans="1:12" x14ac:dyDescent="0.35">
      <c r="A126" s="105"/>
      <c r="B126" s="48" t="s">
        <v>66</v>
      </c>
      <c r="C126" s="72">
        <v>0.18</v>
      </c>
      <c r="D126" s="49"/>
      <c r="E126" s="36"/>
      <c r="F126" s="37"/>
      <c r="G126" s="37"/>
      <c r="H126" s="36"/>
      <c r="I126" s="36"/>
      <c r="J126" s="36"/>
      <c r="K126" s="37"/>
      <c r="L126" s="41">
        <f>L125*C126</f>
        <v>0</v>
      </c>
    </row>
    <row r="127" spans="1:12" x14ac:dyDescent="0.35">
      <c r="A127" s="105"/>
      <c r="B127" s="53" t="s">
        <v>21</v>
      </c>
      <c r="C127" s="73"/>
      <c r="D127" s="54"/>
      <c r="E127" s="55"/>
      <c r="F127" s="54"/>
      <c r="G127" s="54"/>
      <c r="H127" s="55"/>
      <c r="I127" s="55"/>
      <c r="J127" s="55"/>
      <c r="K127" s="54"/>
      <c r="L127" s="56">
        <f>SUM(L125:L126)</f>
        <v>0</v>
      </c>
    </row>
  </sheetData>
  <mergeCells count="13">
    <mergeCell ref="A4:A5"/>
    <mergeCell ref="B4:B5"/>
    <mergeCell ref="C4:C5"/>
    <mergeCell ref="D4:D5"/>
    <mergeCell ref="H4:I4"/>
    <mergeCell ref="B1:L1"/>
    <mergeCell ref="G3:I3"/>
    <mergeCell ref="J3:K3"/>
    <mergeCell ref="B2:L2"/>
    <mergeCell ref="J4:K4"/>
    <mergeCell ref="L4:L5"/>
    <mergeCell ref="E4:E5"/>
    <mergeCell ref="F4:G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L125"/>
  <sheetViews>
    <sheetView topLeftCell="A106" zoomScale="85" zoomScaleNormal="85" workbookViewId="0">
      <selection activeCell="E121" sqref="E121"/>
    </sheetView>
  </sheetViews>
  <sheetFormatPr defaultRowHeight="14.5" x14ac:dyDescent="0.35"/>
  <cols>
    <col min="1" max="1" width="4.08984375" customWidth="1"/>
    <col min="2" max="2" width="57.08984375" customWidth="1"/>
    <col min="9" max="9" width="14.6328125" customWidth="1"/>
    <col min="12" max="12" width="14.54296875" customWidth="1"/>
  </cols>
  <sheetData>
    <row r="1" spans="1:12" ht="16" x14ac:dyDescent="0.35">
      <c r="A1" s="33"/>
      <c r="B1" s="176" t="s">
        <v>191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2" ht="16" x14ac:dyDescent="0.35">
      <c r="A2" s="33"/>
      <c r="B2" s="176" t="s">
        <v>33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</row>
    <row r="3" spans="1:12" x14ac:dyDescent="0.35">
      <c r="A3" s="138"/>
      <c r="B3" s="138"/>
      <c r="C3" s="138"/>
      <c r="D3" s="138"/>
      <c r="E3" s="138"/>
      <c r="F3" s="138"/>
      <c r="G3" s="177" t="s">
        <v>8</v>
      </c>
      <c r="H3" s="177"/>
      <c r="I3" s="177"/>
      <c r="J3" s="178">
        <f>L125</f>
        <v>0</v>
      </c>
      <c r="K3" s="179"/>
      <c r="L3" s="8" t="s">
        <v>5</v>
      </c>
    </row>
    <row r="4" spans="1:12" ht="29" customHeight="1" x14ac:dyDescent="0.35">
      <c r="A4" s="182" t="s">
        <v>18</v>
      </c>
      <c r="B4" s="182" t="s">
        <v>0</v>
      </c>
      <c r="C4" s="182" t="s">
        <v>1</v>
      </c>
      <c r="D4" s="184" t="s">
        <v>15</v>
      </c>
      <c r="E4" s="184" t="s">
        <v>2</v>
      </c>
      <c r="F4" s="186" t="s">
        <v>11</v>
      </c>
      <c r="G4" s="187"/>
      <c r="H4" s="188" t="s">
        <v>3</v>
      </c>
      <c r="I4" s="187"/>
      <c r="J4" s="180" t="s">
        <v>14</v>
      </c>
      <c r="K4" s="181"/>
      <c r="L4" s="182" t="s">
        <v>4</v>
      </c>
    </row>
    <row r="5" spans="1:12" ht="27" x14ac:dyDescent="0.35">
      <c r="A5" s="183"/>
      <c r="B5" s="183"/>
      <c r="C5" s="183"/>
      <c r="D5" s="185"/>
      <c r="E5" s="185"/>
      <c r="F5" s="6" t="s">
        <v>68</v>
      </c>
      <c r="G5" s="6" t="s">
        <v>4</v>
      </c>
      <c r="H5" s="6" t="s">
        <v>13</v>
      </c>
      <c r="I5" s="6" t="s">
        <v>4</v>
      </c>
      <c r="J5" s="6" t="s">
        <v>13</v>
      </c>
      <c r="K5" s="6" t="s">
        <v>4</v>
      </c>
      <c r="L5" s="183"/>
    </row>
    <row r="6" spans="1:12" x14ac:dyDescent="0.3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  <c r="J6" s="57">
        <v>10</v>
      </c>
      <c r="K6" s="57">
        <v>11</v>
      </c>
      <c r="L6" s="57">
        <v>12</v>
      </c>
    </row>
    <row r="7" spans="1:12" ht="16" x14ac:dyDescent="0.35">
      <c r="A7" s="34"/>
      <c r="B7" s="61" t="s">
        <v>110</v>
      </c>
      <c r="C7" s="112"/>
      <c r="D7" s="112"/>
      <c r="E7" s="113"/>
      <c r="F7" s="114"/>
      <c r="G7" s="115">
        <f t="shared" ref="G7" si="0">F7*E7</f>
        <v>0</v>
      </c>
      <c r="H7" s="113"/>
      <c r="I7" s="115">
        <f t="shared" ref="I7" si="1">H7*E7</f>
        <v>0</v>
      </c>
      <c r="J7" s="113"/>
      <c r="K7" s="116">
        <f t="shared" ref="K7" si="2">J7*E7</f>
        <v>0</v>
      </c>
      <c r="L7" s="115">
        <f t="shared" ref="L7" si="3">K7+I7+G7</f>
        <v>0</v>
      </c>
    </row>
    <row r="8" spans="1:12" x14ac:dyDescent="0.35">
      <c r="A8" s="34"/>
      <c r="B8" s="44" t="s">
        <v>40</v>
      </c>
      <c r="C8" s="4"/>
      <c r="D8" s="4"/>
      <c r="E8" s="3"/>
      <c r="F8" s="7"/>
      <c r="G8" s="25"/>
      <c r="H8" s="3"/>
      <c r="I8" s="25"/>
      <c r="J8" s="3"/>
      <c r="K8" s="24"/>
      <c r="L8" s="25"/>
    </row>
    <row r="9" spans="1:12" ht="17.25" customHeight="1" x14ac:dyDescent="0.35">
      <c r="A9" s="38">
        <v>1</v>
      </c>
      <c r="B9" s="42" t="s">
        <v>106</v>
      </c>
      <c r="C9" s="68" t="s">
        <v>73</v>
      </c>
      <c r="D9" s="15"/>
      <c r="E9" s="3">
        <v>12</v>
      </c>
      <c r="F9" s="3"/>
      <c r="G9" s="25">
        <f t="shared" ref="G9:G74" si="4">F9*E9</f>
        <v>0</v>
      </c>
      <c r="H9" s="3"/>
      <c r="I9" s="25">
        <f t="shared" ref="I9:I74" si="5">H9*E9</f>
        <v>0</v>
      </c>
      <c r="J9" s="3"/>
      <c r="K9" s="24">
        <f t="shared" ref="K9:K74" si="6">J9*E9</f>
        <v>0</v>
      </c>
      <c r="L9" s="25">
        <f t="shared" ref="L9:L74" si="7">K9+I9+G9</f>
        <v>0</v>
      </c>
    </row>
    <row r="10" spans="1:12" x14ac:dyDescent="0.35">
      <c r="A10" s="38"/>
      <c r="B10" s="20" t="s">
        <v>107</v>
      </c>
      <c r="C10" s="70" t="s">
        <v>17</v>
      </c>
      <c r="D10" s="31">
        <v>1.05</v>
      </c>
      <c r="E10" s="10">
        <f>E9*D10</f>
        <v>12.600000000000001</v>
      </c>
      <c r="F10" s="10"/>
      <c r="G10" s="25">
        <f t="shared" si="4"/>
        <v>0</v>
      </c>
      <c r="H10" s="10"/>
      <c r="I10" s="25">
        <f t="shared" si="5"/>
        <v>0</v>
      </c>
      <c r="J10" s="10"/>
      <c r="K10" s="24">
        <f t="shared" si="6"/>
        <v>0</v>
      </c>
      <c r="L10" s="25">
        <f t="shared" si="7"/>
        <v>0</v>
      </c>
    </row>
    <row r="11" spans="1:12" ht="40.5" x14ac:dyDescent="0.35">
      <c r="A11" s="38"/>
      <c r="B11" s="13" t="s">
        <v>108</v>
      </c>
      <c r="C11" s="69" t="s">
        <v>17</v>
      </c>
      <c r="D11" s="10">
        <v>1</v>
      </c>
      <c r="E11" s="10">
        <f>D11*E9</f>
        <v>12</v>
      </c>
      <c r="F11" s="10"/>
      <c r="G11" s="25">
        <f t="shared" si="4"/>
        <v>0</v>
      </c>
      <c r="H11" s="10"/>
      <c r="I11" s="25">
        <f t="shared" si="5"/>
        <v>0</v>
      </c>
      <c r="J11" s="10"/>
      <c r="K11" s="24">
        <f t="shared" si="6"/>
        <v>0</v>
      </c>
      <c r="L11" s="25">
        <f t="shared" si="7"/>
        <v>0</v>
      </c>
    </row>
    <row r="12" spans="1:12" x14ac:dyDescent="0.35">
      <c r="A12" s="38"/>
      <c r="B12" s="21" t="s">
        <v>12</v>
      </c>
      <c r="C12" s="69" t="s">
        <v>5</v>
      </c>
      <c r="D12" s="11">
        <v>0.1</v>
      </c>
      <c r="E12" s="10">
        <f>E9*D12</f>
        <v>1.2000000000000002</v>
      </c>
      <c r="F12" s="10"/>
      <c r="G12" s="25">
        <f t="shared" si="4"/>
        <v>0</v>
      </c>
      <c r="H12" s="10"/>
      <c r="I12" s="25">
        <f t="shared" si="5"/>
        <v>0</v>
      </c>
      <c r="J12" s="10"/>
      <c r="K12" s="24">
        <f t="shared" si="6"/>
        <v>0</v>
      </c>
      <c r="L12" s="25">
        <f t="shared" si="7"/>
        <v>0</v>
      </c>
    </row>
    <row r="13" spans="1:12" ht="27" x14ac:dyDescent="0.35">
      <c r="A13" s="38">
        <v>2</v>
      </c>
      <c r="B13" s="42" t="s">
        <v>67</v>
      </c>
      <c r="C13" s="68" t="s">
        <v>73</v>
      </c>
      <c r="D13" s="15"/>
      <c r="E13" s="3">
        <v>15</v>
      </c>
      <c r="F13" s="3"/>
      <c r="G13" s="25">
        <f t="shared" si="4"/>
        <v>0</v>
      </c>
      <c r="H13" s="3"/>
      <c r="I13" s="25">
        <f t="shared" si="5"/>
        <v>0</v>
      </c>
      <c r="J13" s="3"/>
      <c r="K13" s="24">
        <f t="shared" si="6"/>
        <v>0</v>
      </c>
      <c r="L13" s="25">
        <f t="shared" si="7"/>
        <v>0</v>
      </c>
    </row>
    <row r="14" spans="1:12" x14ac:dyDescent="0.35">
      <c r="A14" s="38"/>
      <c r="B14" s="20" t="s">
        <v>47</v>
      </c>
      <c r="C14" s="70" t="s">
        <v>17</v>
      </c>
      <c r="D14" s="31">
        <v>1.05</v>
      </c>
      <c r="E14" s="10">
        <f>49*D14</f>
        <v>51.45</v>
      </c>
      <c r="F14" s="10"/>
      <c r="G14" s="25">
        <f t="shared" si="4"/>
        <v>0</v>
      </c>
      <c r="H14" s="10"/>
      <c r="I14" s="25">
        <f t="shared" si="5"/>
        <v>0</v>
      </c>
      <c r="J14" s="10"/>
      <c r="K14" s="24">
        <f t="shared" si="6"/>
        <v>0</v>
      </c>
      <c r="L14" s="25">
        <f t="shared" si="7"/>
        <v>0</v>
      </c>
    </row>
    <row r="15" spans="1:12" ht="40.5" x14ac:dyDescent="0.35">
      <c r="A15" s="38"/>
      <c r="B15" s="13" t="s">
        <v>75</v>
      </c>
      <c r="C15" s="69" t="s">
        <v>17</v>
      </c>
      <c r="D15" s="10">
        <v>1</v>
      </c>
      <c r="E15" s="10">
        <f>D15*E13</f>
        <v>15</v>
      </c>
      <c r="F15" s="10"/>
      <c r="G15" s="25">
        <f t="shared" si="4"/>
        <v>0</v>
      </c>
      <c r="H15" s="10"/>
      <c r="I15" s="25">
        <f t="shared" si="5"/>
        <v>0</v>
      </c>
      <c r="J15" s="10"/>
      <c r="K15" s="24">
        <f t="shared" si="6"/>
        <v>0</v>
      </c>
      <c r="L15" s="25">
        <f t="shared" si="7"/>
        <v>0</v>
      </c>
    </row>
    <row r="16" spans="1:12" x14ac:dyDescent="0.35">
      <c r="A16" s="38"/>
      <c r="B16" s="21" t="s">
        <v>12</v>
      </c>
      <c r="C16" s="69" t="s">
        <v>5</v>
      </c>
      <c r="D16" s="11">
        <v>0.1</v>
      </c>
      <c r="E16" s="10">
        <f>E13*D16</f>
        <v>1.5</v>
      </c>
      <c r="F16" s="10"/>
      <c r="G16" s="25">
        <f t="shared" si="4"/>
        <v>0</v>
      </c>
      <c r="H16" s="10"/>
      <c r="I16" s="25">
        <f t="shared" si="5"/>
        <v>0</v>
      </c>
      <c r="J16" s="10"/>
      <c r="K16" s="24">
        <f t="shared" si="6"/>
        <v>0</v>
      </c>
      <c r="L16" s="25">
        <f t="shared" si="7"/>
        <v>0</v>
      </c>
    </row>
    <row r="17" spans="1:12" x14ac:dyDescent="0.35">
      <c r="A17" s="38">
        <v>5</v>
      </c>
      <c r="B17" s="42" t="s">
        <v>173</v>
      </c>
      <c r="C17" s="68" t="s">
        <v>25</v>
      </c>
      <c r="D17" s="15"/>
      <c r="E17" s="3">
        <v>10</v>
      </c>
      <c r="F17" s="3"/>
      <c r="G17" s="25">
        <f t="shared" si="4"/>
        <v>0</v>
      </c>
      <c r="H17" s="3"/>
      <c r="I17" s="25">
        <f t="shared" si="5"/>
        <v>0</v>
      </c>
      <c r="J17" s="3"/>
      <c r="K17" s="24">
        <f t="shared" si="6"/>
        <v>0</v>
      </c>
      <c r="L17" s="25">
        <f t="shared" si="7"/>
        <v>0</v>
      </c>
    </row>
    <row r="18" spans="1:12" x14ac:dyDescent="0.35">
      <c r="A18" s="38">
        <v>4</v>
      </c>
      <c r="B18" s="42" t="s">
        <v>93</v>
      </c>
      <c r="C18" s="64" t="s">
        <v>25</v>
      </c>
      <c r="D18" s="4"/>
      <c r="E18" s="3">
        <v>1</v>
      </c>
      <c r="F18" s="3"/>
      <c r="G18" s="25">
        <f t="shared" si="4"/>
        <v>0</v>
      </c>
      <c r="H18" s="3"/>
      <c r="I18" s="25">
        <f t="shared" si="5"/>
        <v>0</v>
      </c>
      <c r="J18" s="3"/>
      <c r="K18" s="24">
        <f t="shared" si="6"/>
        <v>0</v>
      </c>
      <c r="L18" s="25">
        <f t="shared" si="7"/>
        <v>0</v>
      </c>
    </row>
    <row r="19" spans="1:12" ht="27" x14ac:dyDescent="0.35">
      <c r="A19" s="38">
        <v>5</v>
      </c>
      <c r="B19" s="18" t="s">
        <v>109</v>
      </c>
      <c r="C19" s="63" t="s">
        <v>17</v>
      </c>
      <c r="D19" s="17"/>
      <c r="E19" s="16">
        <v>65</v>
      </c>
      <c r="F19" s="10"/>
      <c r="G19" s="25">
        <f t="shared" si="4"/>
        <v>0</v>
      </c>
      <c r="H19" s="10"/>
      <c r="I19" s="25">
        <f t="shared" si="5"/>
        <v>0</v>
      </c>
      <c r="J19" s="10"/>
      <c r="K19" s="24">
        <f t="shared" si="6"/>
        <v>0</v>
      </c>
      <c r="L19" s="25">
        <f t="shared" si="7"/>
        <v>0</v>
      </c>
    </row>
    <row r="20" spans="1:12" x14ac:dyDescent="0.35">
      <c r="A20" s="99"/>
      <c r="B20" s="106" t="s">
        <v>26</v>
      </c>
      <c r="C20" s="64" t="s">
        <v>6</v>
      </c>
      <c r="D20" s="11">
        <v>1.1000000000000001</v>
      </c>
      <c r="E20" s="3">
        <f>E19*D20</f>
        <v>71.5</v>
      </c>
      <c r="F20" s="3"/>
      <c r="G20" s="25">
        <f t="shared" si="4"/>
        <v>0</v>
      </c>
      <c r="H20" s="3"/>
      <c r="I20" s="25">
        <f t="shared" si="5"/>
        <v>0</v>
      </c>
      <c r="J20" s="3"/>
      <c r="K20" s="24">
        <f t="shared" si="6"/>
        <v>0</v>
      </c>
      <c r="L20" s="25">
        <f t="shared" si="7"/>
        <v>0</v>
      </c>
    </row>
    <row r="21" spans="1:12" x14ac:dyDescent="0.35">
      <c r="A21" s="99"/>
      <c r="B21" s="19" t="s">
        <v>34</v>
      </c>
      <c r="C21" s="64" t="s">
        <v>6</v>
      </c>
      <c r="D21" s="11">
        <v>0.4</v>
      </c>
      <c r="E21" s="3">
        <f>E19*D21</f>
        <v>26</v>
      </c>
      <c r="F21" s="3"/>
      <c r="G21" s="25">
        <f t="shared" si="4"/>
        <v>0</v>
      </c>
      <c r="H21" s="3"/>
      <c r="I21" s="25">
        <f t="shared" si="5"/>
        <v>0</v>
      </c>
      <c r="J21" s="3"/>
      <c r="K21" s="24">
        <f t="shared" si="6"/>
        <v>0</v>
      </c>
      <c r="L21" s="25">
        <f t="shared" si="7"/>
        <v>0</v>
      </c>
    </row>
    <row r="22" spans="1:12" x14ac:dyDescent="0.35">
      <c r="A22" s="99"/>
      <c r="B22" s="19" t="s">
        <v>35</v>
      </c>
      <c r="C22" s="64" t="s">
        <v>6</v>
      </c>
      <c r="D22" s="11">
        <v>0.12</v>
      </c>
      <c r="E22" s="3">
        <f>E19*D22</f>
        <v>7.8</v>
      </c>
      <c r="F22" s="3"/>
      <c r="G22" s="25">
        <f t="shared" si="4"/>
        <v>0</v>
      </c>
      <c r="H22" s="3"/>
      <c r="I22" s="25">
        <f t="shared" si="5"/>
        <v>0</v>
      </c>
      <c r="J22" s="3"/>
      <c r="K22" s="24">
        <f t="shared" si="6"/>
        <v>0</v>
      </c>
      <c r="L22" s="25">
        <f t="shared" si="7"/>
        <v>0</v>
      </c>
    </row>
    <row r="23" spans="1:12" x14ac:dyDescent="0.35">
      <c r="A23" s="99"/>
      <c r="B23" s="30" t="s">
        <v>27</v>
      </c>
      <c r="C23" s="65" t="s">
        <v>28</v>
      </c>
      <c r="D23" s="11">
        <v>0.6</v>
      </c>
      <c r="E23" s="3">
        <f>E19*D23</f>
        <v>39</v>
      </c>
      <c r="F23" s="3"/>
      <c r="G23" s="25">
        <f t="shared" si="4"/>
        <v>0</v>
      </c>
      <c r="H23" s="3"/>
      <c r="I23" s="25">
        <f t="shared" si="5"/>
        <v>0</v>
      </c>
      <c r="J23" s="3"/>
      <c r="K23" s="24">
        <f t="shared" si="6"/>
        <v>0</v>
      </c>
      <c r="L23" s="25">
        <f t="shared" si="7"/>
        <v>0</v>
      </c>
    </row>
    <row r="24" spans="1:12" x14ac:dyDescent="0.35">
      <c r="A24" s="99"/>
      <c r="B24" s="28" t="s">
        <v>29</v>
      </c>
      <c r="C24" s="66" t="s">
        <v>9</v>
      </c>
      <c r="D24" s="31"/>
      <c r="E24" s="7">
        <v>3</v>
      </c>
      <c r="F24" s="14"/>
      <c r="G24" s="25">
        <f t="shared" si="4"/>
        <v>0</v>
      </c>
      <c r="H24" s="27"/>
      <c r="I24" s="25">
        <f t="shared" si="5"/>
        <v>0</v>
      </c>
      <c r="J24" s="27"/>
      <c r="K24" s="24">
        <f t="shared" si="6"/>
        <v>0</v>
      </c>
      <c r="L24" s="25">
        <f t="shared" si="7"/>
        <v>0</v>
      </c>
    </row>
    <row r="25" spans="1:12" x14ac:dyDescent="0.35">
      <c r="A25" s="99"/>
      <c r="B25" s="30" t="s">
        <v>30</v>
      </c>
      <c r="C25" s="65" t="s">
        <v>28</v>
      </c>
      <c r="D25" s="11">
        <v>0.08</v>
      </c>
      <c r="E25" s="43">
        <f>E19*D25</f>
        <v>5.2</v>
      </c>
      <c r="F25" s="3"/>
      <c r="G25" s="25">
        <f t="shared" si="4"/>
        <v>0</v>
      </c>
      <c r="H25" s="3"/>
      <c r="I25" s="25">
        <f t="shared" si="5"/>
        <v>0</v>
      </c>
      <c r="J25" s="3"/>
      <c r="K25" s="24">
        <f t="shared" si="6"/>
        <v>0</v>
      </c>
      <c r="L25" s="25">
        <f t="shared" si="7"/>
        <v>0</v>
      </c>
    </row>
    <row r="26" spans="1:12" x14ac:dyDescent="0.35">
      <c r="A26" s="99"/>
      <c r="B26" s="107" t="s">
        <v>16</v>
      </c>
      <c r="C26" s="64" t="s">
        <v>5</v>
      </c>
      <c r="D26" s="11">
        <v>1.6E-2</v>
      </c>
      <c r="E26" s="3">
        <f>E19*D26</f>
        <v>1.04</v>
      </c>
      <c r="F26" s="3"/>
      <c r="G26" s="25">
        <f t="shared" si="4"/>
        <v>0</v>
      </c>
      <c r="H26" s="3"/>
      <c r="I26" s="25">
        <f t="shared" si="5"/>
        <v>0</v>
      </c>
      <c r="J26" s="3"/>
      <c r="K26" s="24">
        <f t="shared" si="6"/>
        <v>0</v>
      </c>
      <c r="L26" s="25">
        <f t="shared" si="7"/>
        <v>0</v>
      </c>
    </row>
    <row r="27" spans="1:12" x14ac:dyDescent="0.35">
      <c r="A27" s="101">
        <v>6</v>
      </c>
      <c r="B27" s="79" t="s">
        <v>176</v>
      </c>
      <c r="C27" s="69" t="s">
        <v>25</v>
      </c>
      <c r="D27" s="78"/>
      <c r="E27" s="10">
        <v>1</v>
      </c>
      <c r="F27" s="10"/>
      <c r="G27" s="25">
        <f t="shared" si="4"/>
        <v>0</v>
      </c>
      <c r="H27" s="10"/>
      <c r="I27" s="25">
        <f t="shared" si="5"/>
        <v>0</v>
      </c>
      <c r="J27" s="10"/>
      <c r="K27" s="24">
        <f t="shared" si="6"/>
        <v>0</v>
      </c>
      <c r="L27" s="25">
        <f t="shared" si="7"/>
        <v>0</v>
      </c>
    </row>
    <row r="28" spans="1:12" x14ac:dyDescent="0.35">
      <c r="A28" s="38"/>
      <c r="B28" s="45" t="s">
        <v>42</v>
      </c>
      <c r="C28" s="64"/>
      <c r="D28" s="4"/>
      <c r="E28" s="3"/>
      <c r="F28" s="3"/>
      <c r="G28" s="25">
        <f t="shared" si="4"/>
        <v>0</v>
      </c>
      <c r="H28" s="3"/>
      <c r="I28" s="25">
        <f t="shared" si="5"/>
        <v>0</v>
      </c>
      <c r="J28" s="3"/>
      <c r="K28" s="24">
        <f t="shared" si="6"/>
        <v>0</v>
      </c>
      <c r="L28" s="25">
        <f t="shared" si="7"/>
        <v>0</v>
      </c>
    </row>
    <row r="29" spans="1:12" x14ac:dyDescent="0.35">
      <c r="A29" s="38">
        <v>1</v>
      </c>
      <c r="B29" s="42" t="s">
        <v>37</v>
      </c>
      <c r="C29" s="64" t="s">
        <v>31</v>
      </c>
      <c r="D29" s="15"/>
      <c r="E29" s="3">
        <v>20</v>
      </c>
      <c r="F29" s="3"/>
      <c r="G29" s="25">
        <f t="shared" si="4"/>
        <v>0</v>
      </c>
      <c r="H29" s="3"/>
      <c r="I29" s="25">
        <f t="shared" si="5"/>
        <v>0</v>
      </c>
      <c r="J29" s="3"/>
      <c r="K29" s="24">
        <f t="shared" si="6"/>
        <v>0</v>
      </c>
      <c r="L29" s="25">
        <f t="shared" si="7"/>
        <v>0</v>
      </c>
    </row>
    <row r="30" spans="1:12" x14ac:dyDescent="0.35">
      <c r="A30" s="38">
        <v>2</v>
      </c>
      <c r="B30" s="42" t="s">
        <v>44</v>
      </c>
      <c r="C30" s="68" t="s">
        <v>73</v>
      </c>
      <c r="D30" s="15"/>
      <c r="E30" s="3">
        <v>3</v>
      </c>
      <c r="F30" s="3"/>
      <c r="G30" s="25">
        <f t="shared" si="4"/>
        <v>0</v>
      </c>
      <c r="H30" s="3"/>
      <c r="I30" s="25">
        <f t="shared" si="5"/>
        <v>0</v>
      </c>
      <c r="J30" s="3"/>
      <c r="K30" s="24">
        <f t="shared" si="6"/>
        <v>0</v>
      </c>
      <c r="L30" s="25">
        <f t="shared" si="7"/>
        <v>0</v>
      </c>
    </row>
    <row r="31" spans="1:12" x14ac:dyDescent="0.35">
      <c r="A31" s="38"/>
      <c r="B31" s="9" t="s">
        <v>22</v>
      </c>
      <c r="C31" s="69" t="s">
        <v>17</v>
      </c>
      <c r="D31" s="11">
        <v>1.03</v>
      </c>
      <c r="E31" s="10">
        <f>D31*E30</f>
        <v>3.09</v>
      </c>
      <c r="F31" s="10"/>
      <c r="G31" s="25">
        <f t="shared" si="4"/>
        <v>0</v>
      </c>
      <c r="H31" s="10"/>
      <c r="I31" s="25">
        <f t="shared" si="5"/>
        <v>0</v>
      </c>
      <c r="J31" s="10"/>
      <c r="K31" s="24">
        <f t="shared" si="6"/>
        <v>0</v>
      </c>
      <c r="L31" s="25">
        <f t="shared" si="7"/>
        <v>0</v>
      </c>
    </row>
    <row r="32" spans="1:12" x14ac:dyDescent="0.35">
      <c r="A32" s="38"/>
      <c r="B32" s="9" t="s">
        <v>23</v>
      </c>
      <c r="C32" s="69" t="s">
        <v>6</v>
      </c>
      <c r="D32" s="10">
        <v>6</v>
      </c>
      <c r="E32" s="10">
        <f>D32*E30</f>
        <v>18</v>
      </c>
      <c r="F32" s="10"/>
      <c r="G32" s="25">
        <f t="shared" si="4"/>
        <v>0</v>
      </c>
      <c r="H32" s="10"/>
      <c r="I32" s="25">
        <f t="shared" si="5"/>
        <v>0</v>
      </c>
      <c r="J32" s="10"/>
      <c r="K32" s="24">
        <f t="shared" si="6"/>
        <v>0</v>
      </c>
      <c r="L32" s="25">
        <f t="shared" si="7"/>
        <v>0</v>
      </c>
    </row>
    <row r="33" spans="1:12" x14ac:dyDescent="0.35">
      <c r="A33" s="38"/>
      <c r="B33" s="9" t="s">
        <v>20</v>
      </c>
      <c r="C33" s="69" t="s">
        <v>6</v>
      </c>
      <c r="D33" s="11">
        <v>0.2</v>
      </c>
      <c r="E33" s="10">
        <f>D33*E30</f>
        <v>0.60000000000000009</v>
      </c>
      <c r="F33" s="10"/>
      <c r="G33" s="25">
        <f t="shared" si="4"/>
        <v>0</v>
      </c>
      <c r="H33" s="10"/>
      <c r="I33" s="25">
        <f t="shared" si="5"/>
        <v>0</v>
      </c>
      <c r="J33" s="10"/>
      <c r="K33" s="24">
        <f t="shared" si="6"/>
        <v>0</v>
      </c>
      <c r="L33" s="25">
        <f t="shared" si="7"/>
        <v>0</v>
      </c>
    </row>
    <row r="34" spans="1:12" x14ac:dyDescent="0.35">
      <c r="A34" s="38"/>
      <c r="B34" s="9" t="s">
        <v>24</v>
      </c>
      <c r="C34" s="69" t="s">
        <v>25</v>
      </c>
      <c r="D34" s="10">
        <v>0.1</v>
      </c>
      <c r="E34" s="10">
        <f>D34*E30</f>
        <v>0.30000000000000004</v>
      </c>
      <c r="F34" s="10"/>
      <c r="G34" s="25">
        <f t="shared" si="4"/>
        <v>0</v>
      </c>
      <c r="H34" s="10"/>
      <c r="I34" s="25">
        <f t="shared" si="5"/>
        <v>0</v>
      </c>
      <c r="J34" s="10"/>
      <c r="K34" s="24">
        <f t="shared" si="6"/>
        <v>0</v>
      </c>
      <c r="L34" s="25">
        <f t="shared" si="7"/>
        <v>0</v>
      </c>
    </row>
    <row r="35" spans="1:12" x14ac:dyDescent="0.35">
      <c r="A35" s="38"/>
      <c r="B35" s="9" t="s">
        <v>12</v>
      </c>
      <c r="C35" s="69" t="s">
        <v>5</v>
      </c>
      <c r="D35" s="11">
        <v>7.0000000000000001E-3</v>
      </c>
      <c r="E35" s="10">
        <f>D35*E30</f>
        <v>2.1000000000000001E-2</v>
      </c>
      <c r="F35" s="10"/>
      <c r="G35" s="25">
        <f t="shared" si="4"/>
        <v>0</v>
      </c>
      <c r="H35" s="10"/>
      <c r="I35" s="25">
        <f t="shared" si="5"/>
        <v>0</v>
      </c>
      <c r="J35" s="10"/>
      <c r="K35" s="24">
        <f t="shared" si="6"/>
        <v>0</v>
      </c>
      <c r="L35" s="25">
        <f t="shared" si="7"/>
        <v>0</v>
      </c>
    </row>
    <row r="36" spans="1:12" ht="27" x14ac:dyDescent="0.35">
      <c r="A36" s="38">
        <v>3</v>
      </c>
      <c r="B36" s="42" t="s">
        <v>67</v>
      </c>
      <c r="C36" s="68" t="s">
        <v>73</v>
      </c>
      <c r="D36" s="15"/>
      <c r="E36" s="3">
        <v>32</v>
      </c>
      <c r="F36" s="3"/>
      <c r="G36" s="25">
        <f t="shared" si="4"/>
        <v>0</v>
      </c>
      <c r="H36" s="3"/>
      <c r="I36" s="25">
        <f t="shared" si="5"/>
        <v>0</v>
      </c>
      <c r="J36" s="3"/>
      <c r="K36" s="24">
        <f t="shared" si="6"/>
        <v>0</v>
      </c>
      <c r="L36" s="25">
        <f t="shared" si="7"/>
        <v>0</v>
      </c>
    </row>
    <row r="37" spans="1:12" x14ac:dyDescent="0.35">
      <c r="A37" s="38"/>
      <c r="B37" s="20" t="s">
        <v>47</v>
      </c>
      <c r="C37" s="70" t="s">
        <v>17</v>
      </c>
      <c r="D37" s="31">
        <v>1.05</v>
      </c>
      <c r="E37" s="10">
        <f>49*D37</f>
        <v>51.45</v>
      </c>
      <c r="F37" s="10"/>
      <c r="G37" s="25">
        <f t="shared" si="4"/>
        <v>0</v>
      </c>
      <c r="H37" s="10"/>
      <c r="I37" s="25">
        <f t="shared" si="5"/>
        <v>0</v>
      </c>
      <c r="J37" s="10"/>
      <c r="K37" s="24">
        <f t="shared" si="6"/>
        <v>0</v>
      </c>
      <c r="L37" s="25">
        <f t="shared" si="7"/>
        <v>0</v>
      </c>
    </row>
    <row r="38" spans="1:12" ht="40.5" x14ac:dyDescent="0.35">
      <c r="A38" s="38"/>
      <c r="B38" s="13" t="s">
        <v>45</v>
      </c>
      <c r="C38" s="69" t="s">
        <v>17</v>
      </c>
      <c r="D38" s="10">
        <v>1</v>
      </c>
      <c r="E38" s="10">
        <f>D38*E36</f>
        <v>32</v>
      </c>
      <c r="F38" s="10"/>
      <c r="G38" s="25">
        <f t="shared" si="4"/>
        <v>0</v>
      </c>
      <c r="H38" s="10"/>
      <c r="I38" s="25">
        <f t="shared" si="5"/>
        <v>0</v>
      </c>
      <c r="J38" s="10"/>
      <c r="K38" s="24">
        <f t="shared" si="6"/>
        <v>0</v>
      </c>
      <c r="L38" s="25">
        <f t="shared" si="7"/>
        <v>0</v>
      </c>
    </row>
    <row r="39" spans="1:12" x14ac:dyDescent="0.35">
      <c r="A39" s="38"/>
      <c r="B39" s="21" t="s">
        <v>12</v>
      </c>
      <c r="C39" s="69" t="s">
        <v>5</v>
      </c>
      <c r="D39" s="11">
        <v>0.1</v>
      </c>
      <c r="E39" s="10">
        <f>E36*D39</f>
        <v>3.2</v>
      </c>
      <c r="F39" s="10"/>
      <c r="G39" s="25">
        <f t="shared" si="4"/>
        <v>0</v>
      </c>
      <c r="H39" s="10"/>
      <c r="I39" s="25">
        <f t="shared" si="5"/>
        <v>0</v>
      </c>
      <c r="J39" s="10"/>
      <c r="K39" s="24">
        <f t="shared" si="6"/>
        <v>0</v>
      </c>
      <c r="L39" s="25">
        <f t="shared" si="7"/>
        <v>0</v>
      </c>
    </row>
    <row r="40" spans="1:12" x14ac:dyDescent="0.35">
      <c r="A40" s="38">
        <v>4</v>
      </c>
      <c r="B40" s="42" t="s">
        <v>173</v>
      </c>
      <c r="C40" s="68" t="s">
        <v>25</v>
      </c>
      <c r="D40" s="15"/>
      <c r="E40" s="3">
        <v>10</v>
      </c>
      <c r="F40" s="3"/>
      <c r="G40" s="25">
        <f t="shared" ref="G40" si="8">F40*E40</f>
        <v>0</v>
      </c>
      <c r="H40" s="3"/>
      <c r="I40" s="25">
        <f t="shared" ref="I40" si="9">H40*E40</f>
        <v>0</v>
      </c>
      <c r="J40" s="3"/>
      <c r="K40" s="24">
        <f t="shared" ref="K40" si="10">J40*E40</f>
        <v>0</v>
      </c>
      <c r="L40" s="25">
        <f t="shared" ref="L40" si="11">K40+I40+G40</f>
        <v>0</v>
      </c>
    </row>
    <row r="41" spans="1:12" ht="27" x14ac:dyDescent="0.35">
      <c r="A41" s="38">
        <v>5</v>
      </c>
      <c r="B41" s="75" t="s">
        <v>46</v>
      </c>
      <c r="C41" s="69" t="s">
        <v>17</v>
      </c>
      <c r="D41" s="78"/>
      <c r="E41" s="10">
        <v>76</v>
      </c>
      <c r="F41" s="10"/>
      <c r="G41" s="25">
        <f t="shared" si="4"/>
        <v>0</v>
      </c>
      <c r="H41" s="10"/>
      <c r="I41" s="25">
        <f t="shared" si="5"/>
        <v>0</v>
      </c>
      <c r="J41" s="10"/>
      <c r="K41" s="24">
        <f t="shared" si="6"/>
        <v>0</v>
      </c>
      <c r="L41" s="25">
        <f t="shared" si="7"/>
        <v>0</v>
      </c>
    </row>
    <row r="42" spans="1:12" x14ac:dyDescent="0.35">
      <c r="A42" s="99"/>
      <c r="B42" s="5" t="s">
        <v>19</v>
      </c>
      <c r="C42" s="64" t="s">
        <v>73</v>
      </c>
      <c r="D42" s="10">
        <v>1</v>
      </c>
      <c r="E42" s="10">
        <f>E41*D42</f>
        <v>76</v>
      </c>
      <c r="F42" s="7"/>
      <c r="G42" s="25">
        <f t="shared" si="4"/>
        <v>0</v>
      </c>
      <c r="H42" s="10"/>
      <c r="I42" s="25">
        <f t="shared" si="5"/>
        <v>0</v>
      </c>
      <c r="J42" s="10"/>
      <c r="K42" s="24">
        <f t="shared" si="6"/>
        <v>0</v>
      </c>
      <c r="L42" s="25">
        <f t="shared" si="7"/>
        <v>0</v>
      </c>
    </row>
    <row r="43" spans="1:12" x14ac:dyDescent="0.35">
      <c r="A43" s="99"/>
      <c r="B43" s="29" t="s">
        <v>26</v>
      </c>
      <c r="C43" s="64" t="s">
        <v>6</v>
      </c>
      <c r="D43" s="11">
        <v>1.1000000000000001</v>
      </c>
      <c r="E43" s="3">
        <f>E41*D43</f>
        <v>83.600000000000009</v>
      </c>
      <c r="F43" s="3"/>
      <c r="G43" s="25">
        <f t="shared" si="4"/>
        <v>0</v>
      </c>
      <c r="H43" s="3"/>
      <c r="I43" s="25">
        <f t="shared" si="5"/>
        <v>0</v>
      </c>
      <c r="J43" s="3"/>
      <c r="K43" s="24">
        <f t="shared" si="6"/>
        <v>0</v>
      </c>
      <c r="L43" s="25">
        <f t="shared" si="7"/>
        <v>0</v>
      </c>
    </row>
    <row r="44" spans="1:12" x14ac:dyDescent="0.35">
      <c r="A44" s="99"/>
      <c r="B44" s="19" t="s">
        <v>34</v>
      </c>
      <c r="C44" s="64" t="s">
        <v>6</v>
      </c>
      <c r="D44" s="11">
        <v>0.4</v>
      </c>
      <c r="E44" s="3">
        <f>E41*D44</f>
        <v>30.400000000000002</v>
      </c>
      <c r="F44" s="3"/>
      <c r="G44" s="25">
        <f t="shared" si="4"/>
        <v>0</v>
      </c>
      <c r="H44" s="3"/>
      <c r="I44" s="25">
        <f t="shared" si="5"/>
        <v>0</v>
      </c>
      <c r="J44" s="3"/>
      <c r="K44" s="24">
        <f t="shared" si="6"/>
        <v>0</v>
      </c>
      <c r="L44" s="25">
        <f t="shared" si="7"/>
        <v>0</v>
      </c>
    </row>
    <row r="45" spans="1:12" x14ac:dyDescent="0.35">
      <c r="A45" s="99"/>
      <c r="B45" s="19" t="s">
        <v>35</v>
      </c>
      <c r="C45" s="64" t="s">
        <v>6</v>
      </c>
      <c r="D45" s="11">
        <v>0.12</v>
      </c>
      <c r="E45" s="3">
        <f>E41*D45</f>
        <v>9.1199999999999992</v>
      </c>
      <c r="F45" s="3"/>
      <c r="G45" s="25">
        <f t="shared" si="4"/>
        <v>0</v>
      </c>
      <c r="H45" s="3"/>
      <c r="I45" s="25">
        <f t="shared" si="5"/>
        <v>0</v>
      </c>
      <c r="J45" s="3"/>
      <c r="K45" s="24">
        <f t="shared" si="6"/>
        <v>0</v>
      </c>
      <c r="L45" s="25">
        <f t="shared" si="7"/>
        <v>0</v>
      </c>
    </row>
    <row r="46" spans="1:12" x14ac:dyDescent="0.35">
      <c r="A46" s="99"/>
      <c r="B46" s="30" t="s">
        <v>27</v>
      </c>
      <c r="C46" s="65" t="s">
        <v>28</v>
      </c>
      <c r="D46" s="11">
        <v>0.6</v>
      </c>
      <c r="E46" s="3">
        <f>E41*D46</f>
        <v>45.6</v>
      </c>
      <c r="F46" s="3"/>
      <c r="G46" s="25">
        <f t="shared" si="4"/>
        <v>0</v>
      </c>
      <c r="H46" s="3"/>
      <c r="I46" s="25">
        <f t="shared" si="5"/>
        <v>0</v>
      </c>
      <c r="J46" s="3"/>
      <c r="K46" s="24">
        <f t="shared" si="6"/>
        <v>0</v>
      </c>
      <c r="L46" s="25">
        <f t="shared" si="7"/>
        <v>0</v>
      </c>
    </row>
    <row r="47" spans="1:12" x14ac:dyDescent="0.35">
      <c r="A47" s="99"/>
      <c r="B47" s="28" t="s">
        <v>29</v>
      </c>
      <c r="C47" s="66" t="s">
        <v>9</v>
      </c>
      <c r="D47" s="31"/>
      <c r="E47" s="7">
        <v>3</v>
      </c>
      <c r="F47" s="14"/>
      <c r="G47" s="25">
        <f t="shared" si="4"/>
        <v>0</v>
      </c>
      <c r="H47" s="27"/>
      <c r="I47" s="25">
        <f t="shared" si="5"/>
        <v>0</v>
      </c>
      <c r="J47" s="27"/>
      <c r="K47" s="24">
        <f t="shared" si="6"/>
        <v>0</v>
      </c>
      <c r="L47" s="25">
        <f t="shared" si="7"/>
        <v>0</v>
      </c>
    </row>
    <row r="48" spans="1:12" x14ac:dyDescent="0.35">
      <c r="A48" s="99"/>
      <c r="B48" s="30" t="s">
        <v>30</v>
      </c>
      <c r="C48" s="65" t="s">
        <v>28</v>
      </c>
      <c r="D48" s="11">
        <v>0.08</v>
      </c>
      <c r="E48" s="43">
        <f>E41*D48</f>
        <v>6.08</v>
      </c>
      <c r="F48" s="3"/>
      <c r="G48" s="25">
        <f t="shared" si="4"/>
        <v>0</v>
      </c>
      <c r="H48" s="3"/>
      <c r="I48" s="25">
        <f t="shared" si="5"/>
        <v>0</v>
      </c>
      <c r="J48" s="3"/>
      <c r="K48" s="24">
        <f t="shared" si="6"/>
        <v>0</v>
      </c>
      <c r="L48" s="25">
        <f t="shared" si="7"/>
        <v>0</v>
      </c>
    </row>
    <row r="49" spans="1:12" x14ac:dyDescent="0.35">
      <c r="A49" s="99"/>
      <c r="B49" s="30" t="s">
        <v>16</v>
      </c>
      <c r="C49" s="64" t="s">
        <v>5</v>
      </c>
      <c r="D49" s="11">
        <v>1.6E-2</v>
      </c>
      <c r="E49" s="3">
        <f>E41*D49</f>
        <v>1.216</v>
      </c>
      <c r="F49" s="3"/>
      <c r="G49" s="25">
        <f t="shared" si="4"/>
        <v>0</v>
      </c>
      <c r="H49" s="3"/>
      <c r="I49" s="25">
        <f t="shared" si="5"/>
        <v>0</v>
      </c>
      <c r="J49" s="3"/>
      <c r="K49" s="24">
        <f t="shared" si="6"/>
        <v>0</v>
      </c>
      <c r="L49" s="25">
        <f t="shared" si="7"/>
        <v>0</v>
      </c>
    </row>
    <row r="50" spans="1:12" ht="27" x14ac:dyDescent="0.35">
      <c r="A50" s="99">
        <v>6</v>
      </c>
      <c r="B50" s="62" t="s">
        <v>111</v>
      </c>
      <c r="C50" s="64" t="s">
        <v>25</v>
      </c>
      <c r="D50" s="11"/>
      <c r="E50" s="3">
        <v>3</v>
      </c>
      <c r="F50" s="3"/>
      <c r="G50" s="25">
        <f t="shared" si="4"/>
        <v>0</v>
      </c>
      <c r="H50" s="3"/>
      <c r="I50" s="25">
        <f t="shared" si="5"/>
        <v>0</v>
      </c>
      <c r="J50" s="3"/>
      <c r="K50" s="24">
        <f t="shared" si="6"/>
        <v>0</v>
      </c>
      <c r="L50" s="25">
        <f t="shared" si="7"/>
        <v>0</v>
      </c>
    </row>
    <row r="51" spans="1:12" ht="27" x14ac:dyDescent="0.35">
      <c r="A51" s="101">
        <v>7</v>
      </c>
      <c r="B51" s="79" t="s">
        <v>72</v>
      </c>
      <c r="C51" s="65" t="s">
        <v>28</v>
      </c>
      <c r="D51" s="11"/>
      <c r="E51" s="43">
        <v>46</v>
      </c>
      <c r="F51" s="3"/>
      <c r="G51" s="25">
        <f t="shared" si="4"/>
        <v>0</v>
      </c>
      <c r="H51" s="3"/>
      <c r="I51" s="25">
        <f t="shared" si="5"/>
        <v>0</v>
      </c>
      <c r="J51" s="3"/>
      <c r="K51" s="24">
        <f t="shared" si="6"/>
        <v>0</v>
      </c>
      <c r="L51" s="25">
        <f t="shared" si="7"/>
        <v>0</v>
      </c>
    </row>
    <row r="52" spans="1:12" x14ac:dyDescent="0.35">
      <c r="A52" s="101">
        <v>8</v>
      </c>
      <c r="B52" s="79" t="s">
        <v>176</v>
      </c>
      <c r="C52" s="69" t="s">
        <v>25</v>
      </c>
      <c r="D52" s="78"/>
      <c r="E52" s="10">
        <v>1</v>
      </c>
      <c r="F52" s="10"/>
      <c r="G52" s="25">
        <f t="shared" ref="G52" si="12">F52*E52</f>
        <v>0</v>
      </c>
      <c r="H52" s="10"/>
      <c r="I52" s="25">
        <f t="shared" ref="I52" si="13">H52*E52</f>
        <v>0</v>
      </c>
      <c r="J52" s="10"/>
      <c r="K52" s="24">
        <f t="shared" ref="K52" si="14">J52*E52</f>
        <v>0</v>
      </c>
      <c r="L52" s="25">
        <f t="shared" ref="L52" si="15">K52+I52+G52</f>
        <v>0</v>
      </c>
    </row>
    <row r="53" spans="1:12" x14ac:dyDescent="0.35">
      <c r="A53" s="38"/>
      <c r="B53" s="45" t="s">
        <v>48</v>
      </c>
      <c r="C53" s="64"/>
      <c r="D53" s="4"/>
      <c r="E53" s="3"/>
      <c r="F53" s="3"/>
      <c r="G53" s="25">
        <f t="shared" si="4"/>
        <v>0</v>
      </c>
      <c r="H53" s="3"/>
      <c r="I53" s="25">
        <f t="shared" si="5"/>
        <v>0</v>
      </c>
      <c r="J53" s="3"/>
      <c r="K53" s="24">
        <f t="shared" si="6"/>
        <v>0</v>
      </c>
      <c r="L53" s="25">
        <f t="shared" si="7"/>
        <v>0</v>
      </c>
    </row>
    <row r="54" spans="1:12" x14ac:dyDescent="0.35">
      <c r="A54" s="38">
        <v>1</v>
      </c>
      <c r="B54" s="42" t="s">
        <v>50</v>
      </c>
      <c r="C54" s="64" t="s">
        <v>31</v>
      </c>
      <c r="D54" s="15"/>
      <c r="E54" s="3">
        <v>9</v>
      </c>
      <c r="F54" s="3"/>
      <c r="G54" s="25">
        <f t="shared" si="4"/>
        <v>0</v>
      </c>
      <c r="H54" s="3"/>
      <c r="I54" s="25">
        <f t="shared" si="5"/>
        <v>0</v>
      </c>
      <c r="J54" s="3"/>
      <c r="K54" s="24">
        <f t="shared" si="6"/>
        <v>0</v>
      </c>
      <c r="L54" s="25">
        <f t="shared" si="7"/>
        <v>0</v>
      </c>
    </row>
    <row r="55" spans="1:12" x14ac:dyDescent="0.35">
      <c r="A55" s="38">
        <v>2</v>
      </c>
      <c r="B55" s="42" t="s">
        <v>112</v>
      </c>
      <c r="C55" s="64" t="s">
        <v>25</v>
      </c>
      <c r="D55" s="15"/>
      <c r="E55" s="3">
        <v>1</v>
      </c>
      <c r="F55" s="3"/>
      <c r="G55" s="25">
        <f t="shared" si="4"/>
        <v>0</v>
      </c>
      <c r="H55" s="3"/>
      <c r="I55" s="25">
        <f t="shared" si="5"/>
        <v>0</v>
      </c>
      <c r="J55" s="3"/>
      <c r="K55" s="24">
        <f t="shared" si="6"/>
        <v>0</v>
      </c>
      <c r="L55" s="25">
        <f t="shared" si="7"/>
        <v>0</v>
      </c>
    </row>
    <row r="56" spans="1:12" x14ac:dyDescent="0.35">
      <c r="A56" s="38">
        <v>3</v>
      </c>
      <c r="B56" s="42" t="s">
        <v>113</v>
      </c>
      <c r="C56" s="68" t="s">
        <v>73</v>
      </c>
      <c r="D56" s="15"/>
      <c r="E56" s="3">
        <v>2</v>
      </c>
      <c r="F56" s="3"/>
      <c r="G56" s="25">
        <f t="shared" si="4"/>
        <v>0</v>
      </c>
      <c r="H56" s="3"/>
      <c r="I56" s="25">
        <f t="shared" si="5"/>
        <v>0</v>
      </c>
      <c r="J56" s="3"/>
      <c r="K56" s="24">
        <f t="shared" si="6"/>
        <v>0</v>
      </c>
      <c r="L56" s="25">
        <f t="shared" si="7"/>
        <v>0</v>
      </c>
    </row>
    <row r="57" spans="1:12" x14ac:dyDescent="0.35">
      <c r="A57" s="38">
        <v>4</v>
      </c>
      <c r="B57" s="42" t="s">
        <v>49</v>
      </c>
      <c r="C57" s="68" t="s">
        <v>73</v>
      </c>
      <c r="D57" s="15"/>
      <c r="E57" s="3">
        <v>3</v>
      </c>
      <c r="F57" s="3"/>
      <c r="G57" s="25">
        <f t="shared" si="4"/>
        <v>0</v>
      </c>
      <c r="H57" s="3"/>
      <c r="I57" s="25">
        <f t="shared" si="5"/>
        <v>0</v>
      </c>
      <c r="J57" s="3"/>
      <c r="K57" s="24">
        <f t="shared" si="6"/>
        <v>0</v>
      </c>
      <c r="L57" s="25">
        <f t="shared" si="7"/>
        <v>0</v>
      </c>
    </row>
    <row r="58" spans="1:12" x14ac:dyDescent="0.35">
      <c r="A58" s="38"/>
      <c r="B58" s="9" t="s">
        <v>22</v>
      </c>
      <c r="C58" s="69" t="s">
        <v>17</v>
      </c>
      <c r="D58" s="11">
        <v>1.03</v>
      </c>
      <c r="E58" s="10">
        <f>D58*E57</f>
        <v>3.09</v>
      </c>
      <c r="F58" s="10"/>
      <c r="G58" s="25">
        <f t="shared" si="4"/>
        <v>0</v>
      </c>
      <c r="H58" s="10"/>
      <c r="I58" s="25">
        <f t="shared" si="5"/>
        <v>0</v>
      </c>
      <c r="J58" s="10"/>
      <c r="K58" s="24">
        <f t="shared" si="6"/>
        <v>0</v>
      </c>
      <c r="L58" s="25">
        <f t="shared" si="7"/>
        <v>0</v>
      </c>
    </row>
    <row r="59" spans="1:12" x14ac:dyDescent="0.35">
      <c r="A59" s="38"/>
      <c r="B59" s="9" t="s">
        <v>23</v>
      </c>
      <c r="C59" s="69" t="s">
        <v>6</v>
      </c>
      <c r="D59" s="10">
        <v>6</v>
      </c>
      <c r="E59" s="10">
        <f>D59*E57</f>
        <v>18</v>
      </c>
      <c r="F59" s="10"/>
      <c r="G59" s="25">
        <f t="shared" si="4"/>
        <v>0</v>
      </c>
      <c r="H59" s="10"/>
      <c r="I59" s="25">
        <f t="shared" si="5"/>
        <v>0</v>
      </c>
      <c r="J59" s="10"/>
      <c r="K59" s="24">
        <f t="shared" si="6"/>
        <v>0</v>
      </c>
      <c r="L59" s="25">
        <f t="shared" si="7"/>
        <v>0</v>
      </c>
    </row>
    <row r="60" spans="1:12" x14ac:dyDescent="0.35">
      <c r="A60" s="38"/>
      <c r="B60" s="9" t="s">
        <v>20</v>
      </c>
      <c r="C60" s="69" t="s">
        <v>6</v>
      </c>
      <c r="D60" s="11">
        <v>0.2</v>
      </c>
      <c r="E60" s="10">
        <f>D60*E57</f>
        <v>0.60000000000000009</v>
      </c>
      <c r="F60" s="10"/>
      <c r="G60" s="25">
        <f t="shared" si="4"/>
        <v>0</v>
      </c>
      <c r="H60" s="10"/>
      <c r="I60" s="25">
        <f t="shared" si="5"/>
        <v>0</v>
      </c>
      <c r="J60" s="10"/>
      <c r="K60" s="24">
        <f t="shared" si="6"/>
        <v>0</v>
      </c>
      <c r="L60" s="25">
        <f t="shared" si="7"/>
        <v>0</v>
      </c>
    </row>
    <row r="61" spans="1:12" x14ac:dyDescent="0.35">
      <c r="A61" s="38"/>
      <c r="B61" s="9" t="s">
        <v>24</v>
      </c>
      <c r="C61" s="69" t="s">
        <v>25</v>
      </c>
      <c r="D61" s="10">
        <v>0.1</v>
      </c>
      <c r="E61" s="10">
        <f>D61*E57</f>
        <v>0.30000000000000004</v>
      </c>
      <c r="F61" s="10"/>
      <c r="G61" s="25">
        <f t="shared" si="4"/>
        <v>0</v>
      </c>
      <c r="H61" s="10"/>
      <c r="I61" s="25">
        <f t="shared" si="5"/>
        <v>0</v>
      </c>
      <c r="J61" s="10"/>
      <c r="K61" s="24">
        <f t="shared" si="6"/>
        <v>0</v>
      </c>
      <c r="L61" s="25">
        <f t="shared" si="7"/>
        <v>0</v>
      </c>
    </row>
    <row r="62" spans="1:12" x14ac:dyDescent="0.35">
      <c r="A62" s="38"/>
      <c r="B62" s="9" t="s">
        <v>12</v>
      </c>
      <c r="C62" s="69" t="s">
        <v>5</v>
      </c>
      <c r="D62" s="11">
        <v>7.0000000000000001E-3</v>
      </c>
      <c r="E62" s="10">
        <f>D62*E57</f>
        <v>2.1000000000000001E-2</v>
      </c>
      <c r="F62" s="10"/>
      <c r="G62" s="25">
        <f t="shared" si="4"/>
        <v>0</v>
      </c>
      <c r="H62" s="10"/>
      <c r="I62" s="25">
        <f t="shared" si="5"/>
        <v>0</v>
      </c>
      <c r="J62" s="10"/>
      <c r="K62" s="24">
        <f t="shared" si="6"/>
        <v>0</v>
      </c>
      <c r="L62" s="25">
        <f t="shared" si="7"/>
        <v>0</v>
      </c>
    </row>
    <row r="63" spans="1:12" x14ac:dyDescent="0.35">
      <c r="A63" s="99">
        <v>5</v>
      </c>
      <c r="B63" s="47" t="s">
        <v>58</v>
      </c>
      <c r="C63" s="64" t="s">
        <v>25</v>
      </c>
      <c r="D63" s="11"/>
      <c r="E63" s="3">
        <v>1</v>
      </c>
      <c r="F63" s="3"/>
      <c r="G63" s="25">
        <f t="shared" si="4"/>
        <v>0</v>
      </c>
      <c r="H63" s="3"/>
      <c r="I63" s="25">
        <f t="shared" si="5"/>
        <v>0</v>
      </c>
      <c r="J63" s="3"/>
      <c r="K63" s="24">
        <f t="shared" si="6"/>
        <v>0</v>
      </c>
      <c r="L63" s="25">
        <f t="shared" si="7"/>
        <v>0</v>
      </c>
    </row>
    <row r="64" spans="1:12" x14ac:dyDescent="0.35">
      <c r="A64" s="99"/>
      <c r="B64" s="30" t="s">
        <v>53</v>
      </c>
      <c r="C64" s="64" t="s">
        <v>25</v>
      </c>
      <c r="D64" s="11">
        <v>1</v>
      </c>
      <c r="E64" s="3">
        <v>1</v>
      </c>
      <c r="F64" s="3"/>
      <c r="G64" s="25">
        <f t="shared" si="4"/>
        <v>0</v>
      </c>
      <c r="H64" s="3"/>
      <c r="I64" s="25">
        <f t="shared" si="5"/>
        <v>0</v>
      </c>
      <c r="J64" s="3"/>
      <c r="K64" s="24">
        <f t="shared" si="6"/>
        <v>0</v>
      </c>
      <c r="L64" s="25">
        <f t="shared" si="7"/>
        <v>0</v>
      </c>
    </row>
    <row r="65" spans="1:12" x14ac:dyDescent="0.35">
      <c r="A65" s="99"/>
      <c r="B65" s="30" t="s">
        <v>88</v>
      </c>
      <c r="C65" s="64" t="s">
        <v>25</v>
      </c>
      <c r="D65" s="11"/>
      <c r="E65" s="3">
        <v>1</v>
      </c>
      <c r="F65" s="3"/>
      <c r="G65" s="25">
        <f t="shared" si="4"/>
        <v>0</v>
      </c>
      <c r="H65" s="3"/>
      <c r="I65" s="25">
        <f t="shared" si="5"/>
        <v>0</v>
      </c>
      <c r="J65" s="3"/>
      <c r="K65" s="24">
        <f t="shared" si="6"/>
        <v>0</v>
      </c>
      <c r="L65" s="25">
        <f t="shared" si="7"/>
        <v>0</v>
      </c>
    </row>
    <row r="66" spans="1:12" x14ac:dyDescent="0.35">
      <c r="A66" s="99"/>
      <c r="B66" s="30" t="s">
        <v>54</v>
      </c>
      <c r="C66" s="65" t="s">
        <v>9</v>
      </c>
      <c r="D66" s="11"/>
      <c r="E66" s="3">
        <v>2</v>
      </c>
      <c r="F66" s="3"/>
      <c r="G66" s="25">
        <f t="shared" si="4"/>
        <v>0</v>
      </c>
      <c r="H66" s="3"/>
      <c r="I66" s="25">
        <f t="shared" si="5"/>
        <v>0</v>
      </c>
      <c r="J66" s="3"/>
      <c r="K66" s="24">
        <f t="shared" si="6"/>
        <v>0</v>
      </c>
      <c r="L66" s="25">
        <f t="shared" si="7"/>
        <v>0</v>
      </c>
    </row>
    <row r="67" spans="1:12" x14ac:dyDescent="0.35">
      <c r="A67" s="99"/>
      <c r="B67" s="30" t="s">
        <v>55</v>
      </c>
      <c r="C67" s="66" t="s">
        <v>31</v>
      </c>
      <c r="D67" s="31"/>
      <c r="E67" s="7">
        <v>18</v>
      </c>
      <c r="F67" s="14"/>
      <c r="G67" s="25">
        <f t="shared" si="4"/>
        <v>0</v>
      </c>
      <c r="H67" s="27"/>
      <c r="I67" s="25">
        <f t="shared" si="5"/>
        <v>0</v>
      </c>
      <c r="J67" s="27"/>
      <c r="K67" s="24">
        <f t="shared" si="6"/>
        <v>0</v>
      </c>
      <c r="L67" s="25">
        <f t="shared" si="7"/>
        <v>0</v>
      </c>
    </row>
    <row r="68" spans="1:12" x14ac:dyDescent="0.35">
      <c r="A68" s="99"/>
      <c r="B68" s="30" t="s">
        <v>56</v>
      </c>
      <c r="C68" s="65" t="s">
        <v>25</v>
      </c>
      <c r="D68" s="11"/>
      <c r="E68" s="43">
        <v>4</v>
      </c>
      <c r="F68" s="3"/>
      <c r="G68" s="25">
        <f t="shared" si="4"/>
        <v>0</v>
      </c>
      <c r="H68" s="3"/>
      <c r="I68" s="25">
        <f t="shared" si="5"/>
        <v>0</v>
      </c>
      <c r="J68" s="3"/>
      <c r="K68" s="24">
        <f t="shared" si="6"/>
        <v>0</v>
      </c>
      <c r="L68" s="25">
        <f t="shared" si="7"/>
        <v>0</v>
      </c>
    </row>
    <row r="69" spans="1:12" x14ac:dyDescent="0.35">
      <c r="A69" s="99"/>
      <c r="B69" s="30" t="s">
        <v>74</v>
      </c>
      <c r="C69" s="64" t="s">
        <v>25</v>
      </c>
      <c r="D69" s="11"/>
      <c r="E69" s="3">
        <v>1</v>
      </c>
      <c r="F69" s="3"/>
      <c r="G69" s="25">
        <f t="shared" si="4"/>
        <v>0</v>
      </c>
      <c r="H69" s="3"/>
      <c r="I69" s="25">
        <f t="shared" si="5"/>
        <v>0</v>
      </c>
      <c r="J69" s="3"/>
      <c r="K69" s="24">
        <f t="shared" si="6"/>
        <v>0</v>
      </c>
      <c r="L69" s="25">
        <f t="shared" si="7"/>
        <v>0</v>
      </c>
    </row>
    <row r="70" spans="1:12" x14ac:dyDescent="0.35">
      <c r="A70" s="99"/>
      <c r="B70" s="30" t="s">
        <v>57</v>
      </c>
      <c r="C70" s="64" t="s">
        <v>31</v>
      </c>
      <c r="D70" s="11"/>
      <c r="E70" s="3">
        <v>12</v>
      </c>
      <c r="F70" s="3"/>
      <c r="G70" s="25">
        <f t="shared" si="4"/>
        <v>0</v>
      </c>
      <c r="H70" s="3"/>
      <c r="I70" s="25">
        <f t="shared" si="5"/>
        <v>0</v>
      </c>
      <c r="J70" s="3"/>
      <c r="K70" s="24">
        <f t="shared" si="6"/>
        <v>0</v>
      </c>
      <c r="L70" s="25">
        <f t="shared" si="7"/>
        <v>0</v>
      </c>
    </row>
    <row r="71" spans="1:12" x14ac:dyDescent="0.35">
      <c r="A71" s="99"/>
      <c r="B71" s="30" t="s">
        <v>59</v>
      </c>
      <c r="C71" s="64" t="s">
        <v>9</v>
      </c>
      <c r="D71" s="11"/>
      <c r="E71" s="3">
        <v>1</v>
      </c>
      <c r="F71" s="3"/>
      <c r="G71" s="25">
        <f t="shared" si="4"/>
        <v>0</v>
      </c>
      <c r="H71" s="3"/>
      <c r="I71" s="25">
        <f t="shared" si="5"/>
        <v>0</v>
      </c>
      <c r="J71" s="3"/>
      <c r="K71" s="24">
        <f t="shared" si="6"/>
        <v>0</v>
      </c>
      <c r="L71" s="25">
        <f t="shared" si="7"/>
        <v>0</v>
      </c>
    </row>
    <row r="72" spans="1:12" x14ac:dyDescent="0.35">
      <c r="A72" s="99"/>
      <c r="B72" s="30" t="s">
        <v>16</v>
      </c>
      <c r="C72" s="64" t="s">
        <v>5</v>
      </c>
      <c r="D72" s="11"/>
      <c r="E72" s="3">
        <v>4</v>
      </c>
      <c r="F72" s="3"/>
      <c r="G72" s="25">
        <f t="shared" si="4"/>
        <v>0</v>
      </c>
      <c r="H72" s="3"/>
      <c r="I72" s="25">
        <f t="shared" si="5"/>
        <v>0</v>
      </c>
      <c r="J72" s="3"/>
      <c r="K72" s="24">
        <f t="shared" si="6"/>
        <v>0</v>
      </c>
      <c r="L72" s="25">
        <f t="shared" si="7"/>
        <v>0</v>
      </c>
    </row>
    <row r="73" spans="1:12" ht="27" x14ac:dyDescent="0.35">
      <c r="A73" s="38">
        <v>6</v>
      </c>
      <c r="B73" s="42" t="s">
        <v>67</v>
      </c>
      <c r="C73" s="68" t="s">
        <v>73</v>
      </c>
      <c r="D73" s="15"/>
      <c r="E73" s="3">
        <v>32</v>
      </c>
      <c r="F73" s="3"/>
      <c r="G73" s="25">
        <f t="shared" si="4"/>
        <v>0</v>
      </c>
      <c r="H73" s="3"/>
      <c r="I73" s="25">
        <f t="shared" si="5"/>
        <v>0</v>
      </c>
      <c r="J73" s="3"/>
      <c r="K73" s="24">
        <f t="shared" si="6"/>
        <v>0</v>
      </c>
      <c r="L73" s="25">
        <f t="shared" si="7"/>
        <v>0</v>
      </c>
    </row>
    <row r="74" spans="1:12" x14ac:dyDescent="0.35">
      <c r="A74" s="38"/>
      <c r="B74" s="20" t="s">
        <v>47</v>
      </c>
      <c r="C74" s="70" t="s">
        <v>17</v>
      </c>
      <c r="D74" s="31">
        <v>1.05</v>
      </c>
      <c r="E74" s="10">
        <f>E73*D74</f>
        <v>33.6</v>
      </c>
      <c r="F74" s="10"/>
      <c r="G74" s="25">
        <f t="shared" si="4"/>
        <v>0</v>
      </c>
      <c r="H74" s="10"/>
      <c r="I74" s="25">
        <f t="shared" si="5"/>
        <v>0</v>
      </c>
      <c r="J74" s="10"/>
      <c r="K74" s="24">
        <f t="shared" si="6"/>
        <v>0</v>
      </c>
      <c r="L74" s="25">
        <f t="shared" si="7"/>
        <v>0</v>
      </c>
    </row>
    <row r="75" spans="1:12" ht="40.5" x14ac:dyDescent="0.35">
      <c r="A75" s="38"/>
      <c r="B75" s="13" t="s">
        <v>75</v>
      </c>
      <c r="C75" s="69" t="s">
        <v>17</v>
      </c>
      <c r="D75" s="10">
        <v>1</v>
      </c>
      <c r="E75" s="10">
        <f>D75*E73</f>
        <v>32</v>
      </c>
      <c r="F75" s="10"/>
      <c r="G75" s="25">
        <f t="shared" ref="G75:G113" si="16">F75*E75</f>
        <v>0</v>
      </c>
      <c r="H75" s="10"/>
      <c r="I75" s="25">
        <f t="shared" ref="I75:I113" si="17">H75*E75</f>
        <v>0</v>
      </c>
      <c r="J75" s="10"/>
      <c r="K75" s="24">
        <f t="shared" ref="K75:K113" si="18">J75*E75</f>
        <v>0</v>
      </c>
      <c r="L75" s="25">
        <f t="shared" ref="L75:L113" si="19">K75+I75+G75</f>
        <v>0</v>
      </c>
    </row>
    <row r="76" spans="1:12" x14ac:dyDescent="0.35">
      <c r="A76" s="38"/>
      <c r="B76" s="21" t="s">
        <v>12</v>
      </c>
      <c r="C76" s="69" t="s">
        <v>5</v>
      </c>
      <c r="D76" s="11">
        <v>0.1</v>
      </c>
      <c r="E76" s="10">
        <f>E73*D76</f>
        <v>3.2</v>
      </c>
      <c r="F76" s="10"/>
      <c r="G76" s="25">
        <f t="shared" si="16"/>
        <v>0</v>
      </c>
      <c r="H76" s="10"/>
      <c r="I76" s="25">
        <f t="shared" si="17"/>
        <v>0</v>
      </c>
      <c r="J76" s="10"/>
      <c r="K76" s="24">
        <f t="shared" si="18"/>
        <v>0</v>
      </c>
      <c r="L76" s="25">
        <f t="shared" si="19"/>
        <v>0</v>
      </c>
    </row>
    <row r="77" spans="1:12" x14ac:dyDescent="0.35">
      <c r="A77" s="38">
        <v>7</v>
      </c>
      <c r="B77" s="42" t="s">
        <v>114</v>
      </c>
      <c r="C77" s="68" t="s">
        <v>25</v>
      </c>
      <c r="D77" s="15"/>
      <c r="E77" s="3">
        <v>7</v>
      </c>
      <c r="F77" s="3"/>
      <c r="G77" s="25">
        <f t="shared" si="16"/>
        <v>0</v>
      </c>
      <c r="H77" s="3"/>
      <c r="I77" s="25">
        <f t="shared" si="17"/>
        <v>0</v>
      </c>
      <c r="J77" s="3"/>
      <c r="K77" s="24">
        <f t="shared" si="18"/>
        <v>0</v>
      </c>
      <c r="L77" s="25">
        <f t="shared" si="19"/>
        <v>0</v>
      </c>
    </row>
    <row r="78" spans="1:12" ht="27" x14ac:dyDescent="0.35">
      <c r="A78" s="38">
        <v>8</v>
      </c>
      <c r="B78" s="46" t="s">
        <v>46</v>
      </c>
      <c r="C78" s="63" t="s">
        <v>17</v>
      </c>
      <c r="D78" s="17"/>
      <c r="E78" s="16">
        <v>95</v>
      </c>
      <c r="F78" s="10"/>
      <c r="G78" s="25">
        <f t="shared" si="16"/>
        <v>0</v>
      </c>
      <c r="H78" s="10"/>
      <c r="I78" s="25">
        <f t="shared" si="17"/>
        <v>0</v>
      </c>
      <c r="J78" s="10"/>
      <c r="K78" s="24">
        <f t="shared" si="18"/>
        <v>0</v>
      </c>
      <c r="L78" s="25">
        <f t="shared" si="19"/>
        <v>0</v>
      </c>
    </row>
    <row r="79" spans="1:12" x14ac:dyDescent="0.35">
      <c r="A79" s="99"/>
      <c r="B79" s="29" t="s">
        <v>26</v>
      </c>
      <c r="C79" s="64" t="s">
        <v>6</v>
      </c>
      <c r="D79" s="11">
        <v>1.1000000000000001</v>
      </c>
      <c r="E79" s="3">
        <f>E78*D79</f>
        <v>104.50000000000001</v>
      </c>
      <c r="F79" s="3"/>
      <c r="G79" s="25">
        <f t="shared" si="16"/>
        <v>0</v>
      </c>
      <c r="H79" s="3"/>
      <c r="I79" s="25">
        <f t="shared" si="17"/>
        <v>0</v>
      </c>
      <c r="J79" s="3"/>
      <c r="K79" s="24">
        <f t="shared" si="18"/>
        <v>0</v>
      </c>
      <c r="L79" s="25">
        <f t="shared" si="19"/>
        <v>0</v>
      </c>
    </row>
    <row r="80" spans="1:12" x14ac:dyDescent="0.35">
      <c r="A80" s="99"/>
      <c r="B80" s="19" t="s">
        <v>34</v>
      </c>
      <c r="C80" s="64" t="s">
        <v>6</v>
      </c>
      <c r="D80" s="11">
        <v>0.4</v>
      </c>
      <c r="E80" s="3">
        <f>E78*D80</f>
        <v>38</v>
      </c>
      <c r="F80" s="3"/>
      <c r="G80" s="25">
        <f t="shared" si="16"/>
        <v>0</v>
      </c>
      <c r="H80" s="3"/>
      <c r="I80" s="25">
        <f t="shared" si="17"/>
        <v>0</v>
      </c>
      <c r="J80" s="3"/>
      <c r="K80" s="24">
        <f t="shared" si="18"/>
        <v>0</v>
      </c>
      <c r="L80" s="25">
        <f t="shared" si="19"/>
        <v>0</v>
      </c>
    </row>
    <row r="81" spans="1:12" x14ac:dyDescent="0.35">
      <c r="A81" s="99"/>
      <c r="B81" s="19" t="s">
        <v>35</v>
      </c>
      <c r="C81" s="64" t="s">
        <v>6</v>
      </c>
      <c r="D81" s="11">
        <v>0.12</v>
      </c>
      <c r="E81" s="3">
        <f>E78*D81</f>
        <v>11.4</v>
      </c>
      <c r="F81" s="3"/>
      <c r="G81" s="25">
        <f t="shared" si="16"/>
        <v>0</v>
      </c>
      <c r="H81" s="3"/>
      <c r="I81" s="25">
        <f t="shared" si="17"/>
        <v>0</v>
      </c>
      <c r="J81" s="3"/>
      <c r="K81" s="24">
        <f t="shared" si="18"/>
        <v>0</v>
      </c>
      <c r="L81" s="25">
        <f t="shared" si="19"/>
        <v>0</v>
      </c>
    </row>
    <row r="82" spans="1:12" x14ac:dyDescent="0.35">
      <c r="A82" s="99"/>
      <c r="B82" s="30" t="s">
        <v>27</v>
      </c>
      <c r="C82" s="65" t="s">
        <v>28</v>
      </c>
      <c r="D82" s="11">
        <v>0.6</v>
      </c>
      <c r="E82" s="3">
        <f>E78*D82</f>
        <v>57</v>
      </c>
      <c r="F82" s="3"/>
      <c r="G82" s="25">
        <f t="shared" si="16"/>
        <v>0</v>
      </c>
      <c r="H82" s="3"/>
      <c r="I82" s="25">
        <f t="shared" si="17"/>
        <v>0</v>
      </c>
      <c r="J82" s="3"/>
      <c r="K82" s="24">
        <f t="shared" si="18"/>
        <v>0</v>
      </c>
      <c r="L82" s="25">
        <f t="shared" si="19"/>
        <v>0</v>
      </c>
    </row>
    <row r="83" spans="1:12" x14ac:dyDescent="0.35">
      <c r="A83" s="99"/>
      <c r="B83" s="28" t="s">
        <v>29</v>
      </c>
      <c r="C83" s="66" t="s">
        <v>9</v>
      </c>
      <c r="D83" s="31"/>
      <c r="E83" s="7">
        <v>3</v>
      </c>
      <c r="F83" s="14"/>
      <c r="G83" s="25">
        <f t="shared" si="16"/>
        <v>0</v>
      </c>
      <c r="H83" s="27"/>
      <c r="I83" s="25">
        <f t="shared" si="17"/>
        <v>0</v>
      </c>
      <c r="J83" s="27"/>
      <c r="K83" s="24">
        <f t="shared" si="18"/>
        <v>0</v>
      </c>
      <c r="L83" s="25">
        <f t="shared" si="19"/>
        <v>0</v>
      </c>
    </row>
    <row r="84" spans="1:12" x14ac:dyDescent="0.35">
      <c r="A84" s="99"/>
      <c r="B84" s="30" t="s">
        <v>30</v>
      </c>
      <c r="C84" s="65" t="s">
        <v>28</v>
      </c>
      <c r="D84" s="11">
        <v>0.08</v>
      </c>
      <c r="E84" s="43">
        <f>E78*D84</f>
        <v>7.6000000000000005</v>
      </c>
      <c r="F84" s="3"/>
      <c r="G84" s="25">
        <f t="shared" si="16"/>
        <v>0</v>
      </c>
      <c r="H84" s="3"/>
      <c r="I84" s="25">
        <f t="shared" si="17"/>
        <v>0</v>
      </c>
      <c r="J84" s="3"/>
      <c r="K84" s="24">
        <f t="shared" si="18"/>
        <v>0</v>
      </c>
      <c r="L84" s="25">
        <f t="shared" si="19"/>
        <v>0</v>
      </c>
    </row>
    <row r="85" spans="1:12" x14ac:dyDescent="0.35">
      <c r="A85" s="99"/>
      <c r="B85" s="30" t="s">
        <v>16</v>
      </c>
      <c r="C85" s="64" t="s">
        <v>5</v>
      </c>
      <c r="D85" s="11">
        <v>1.6E-2</v>
      </c>
      <c r="E85" s="3">
        <f>E78*D85</f>
        <v>1.52</v>
      </c>
      <c r="F85" s="3"/>
      <c r="G85" s="25">
        <f t="shared" si="16"/>
        <v>0</v>
      </c>
      <c r="H85" s="3"/>
      <c r="I85" s="25">
        <f t="shared" si="17"/>
        <v>0</v>
      </c>
      <c r="J85" s="3"/>
      <c r="K85" s="24">
        <f t="shared" si="18"/>
        <v>0</v>
      </c>
      <c r="L85" s="25">
        <f t="shared" si="19"/>
        <v>0</v>
      </c>
    </row>
    <row r="86" spans="1:12" x14ac:dyDescent="0.35">
      <c r="A86" s="38">
        <v>9</v>
      </c>
      <c r="B86" s="42" t="s">
        <v>173</v>
      </c>
      <c r="C86" s="68" t="s">
        <v>25</v>
      </c>
      <c r="D86" s="15"/>
      <c r="E86" s="3">
        <v>10</v>
      </c>
      <c r="F86" s="3"/>
      <c r="G86" s="25">
        <f t="shared" si="16"/>
        <v>0</v>
      </c>
      <c r="H86" s="3"/>
      <c r="I86" s="25">
        <f t="shared" si="17"/>
        <v>0</v>
      </c>
      <c r="J86" s="3"/>
      <c r="K86" s="24">
        <f t="shared" si="18"/>
        <v>0</v>
      </c>
      <c r="L86" s="25">
        <f t="shared" si="19"/>
        <v>0</v>
      </c>
    </row>
    <row r="87" spans="1:12" x14ac:dyDescent="0.35">
      <c r="A87" s="101">
        <v>10</v>
      </c>
      <c r="B87" s="79" t="s">
        <v>176</v>
      </c>
      <c r="C87" s="69" t="s">
        <v>25</v>
      </c>
      <c r="D87" s="78"/>
      <c r="E87" s="10">
        <v>1</v>
      </c>
      <c r="F87" s="10"/>
      <c r="G87" s="25">
        <f t="shared" si="16"/>
        <v>0</v>
      </c>
      <c r="H87" s="10"/>
      <c r="I87" s="25">
        <f t="shared" si="17"/>
        <v>0</v>
      </c>
      <c r="J87" s="10"/>
      <c r="K87" s="24">
        <f t="shared" si="18"/>
        <v>0</v>
      </c>
      <c r="L87" s="25">
        <f t="shared" si="19"/>
        <v>0</v>
      </c>
    </row>
    <row r="88" spans="1:12" x14ac:dyDescent="0.35">
      <c r="A88" s="38"/>
      <c r="B88" s="45" t="s">
        <v>51</v>
      </c>
      <c r="C88" s="64"/>
      <c r="D88" s="4"/>
      <c r="E88" s="3"/>
      <c r="F88" s="3"/>
      <c r="G88" s="25">
        <f t="shared" si="16"/>
        <v>0</v>
      </c>
      <c r="H88" s="3"/>
      <c r="I88" s="25">
        <f t="shared" si="17"/>
        <v>0</v>
      </c>
      <c r="J88" s="3"/>
      <c r="K88" s="24">
        <f t="shared" si="18"/>
        <v>0</v>
      </c>
      <c r="L88" s="25">
        <f t="shared" si="19"/>
        <v>0</v>
      </c>
    </row>
    <row r="89" spans="1:12" x14ac:dyDescent="0.35">
      <c r="A89" s="38">
        <v>1</v>
      </c>
      <c r="B89" s="42" t="s">
        <v>115</v>
      </c>
      <c r="C89" s="64" t="s">
        <v>31</v>
      </c>
      <c r="D89" s="15"/>
      <c r="E89" s="3">
        <v>1</v>
      </c>
      <c r="F89" s="3"/>
      <c r="G89" s="25">
        <f t="shared" si="16"/>
        <v>0</v>
      </c>
      <c r="H89" s="3"/>
      <c r="I89" s="25">
        <f t="shared" si="17"/>
        <v>0</v>
      </c>
      <c r="J89" s="3"/>
      <c r="K89" s="24">
        <f t="shared" si="18"/>
        <v>0</v>
      </c>
      <c r="L89" s="25">
        <f t="shared" si="19"/>
        <v>0</v>
      </c>
    </row>
    <row r="90" spans="1:12" x14ac:dyDescent="0.35">
      <c r="A90" s="38">
        <v>2</v>
      </c>
      <c r="B90" s="42" t="s">
        <v>49</v>
      </c>
      <c r="C90" s="68" t="s">
        <v>73</v>
      </c>
      <c r="D90" s="15"/>
      <c r="E90" s="3">
        <v>1.5</v>
      </c>
      <c r="F90" s="3"/>
      <c r="G90" s="25">
        <f t="shared" si="16"/>
        <v>0</v>
      </c>
      <c r="H90" s="3"/>
      <c r="I90" s="25">
        <f t="shared" si="17"/>
        <v>0</v>
      </c>
      <c r="J90" s="3"/>
      <c r="K90" s="24">
        <f t="shared" si="18"/>
        <v>0</v>
      </c>
      <c r="L90" s="25">
        <f t="shared" si="19"/>
        <v>0</v>
      </c>
    </row>
    <row r="91" spans="1:12" x14ac:dyDescent="0.35">
      <c r="A91" s="38"/>
      <c r="B91" s="9" t="s">
        <v>116</v>
      </c>
      <c r="C91" s="69" t="s">
        <v>17</v>
      </c>
      <c r="D91" s="11">
        <v>1.03</v>
      </c>
      <c r="E91" s="10">
        <f>D91*E90</f>
        <v>1.5449999999999999</v>
      </c>
      <c r="F91" s="10"/>
      <c r="G91" s="25">
        <f t="shared" si="16"/>
        <v>0</v>
      </c>
      <c r="H91" s="10"/>
      <c r="I91" s="25">
        <f t="shared" si="17"/>
        <v>0</v>
      </c>
      <c r="J91" s="10"/>
      <c r="K91" s="24">
        <f t="shared" si="18"/>
        <v>0</v>
      </c>
      <c r="L91" s="25">
        <f t="shared" si="19"/>
        <v>0</v>
      </c>
    </row>
    <row r="92" spans="1:12" x14ac:dyDescent="0.35">
      <c r="A92" s="38"/>
      <c r="B92" s="9" t="s">
        <v>23</v>
      </c>
      <c r="C92" s="69" t="s">
        <v>6</v>
      </c>
      <c r="D92" s="10">
        <v>6</v>
      </c>
      <c r="E92" s="10">
        <f>D92*E90</f>
        <v>9</v>
      </c>
      <c r="F92" s="10"/>
      <c r="G92" s="25">
        <f t="shared" si="16"/>
        <v>0</v>
      </c>
      <c r="H92" s="10"/>
      <c r="I92" s="25">
        <f t="shared" si="17"/>
        <v>0</v>
      </c>
      <c r="J92" s="10"/>
      <c r="K92" s="24">
        <f t="shared" si="18"/>
        <v>0</v>
      </c>
      <c r="L92" s="25">
        <f t="shared" si="19"/>
        <v>0</v>
      </c>
    </row>
    <row r="93" spans="1:12" x14ac:dyDescent="0.35">
      <c r="A93" s="38"/>
      <c r="B93" s="9" t="s">
        <v>20</v>
      </c>
      <c r="C93" s="69" t="s">
        <v>6</v>
      </c>
      <c r="D93" s="11">
        <v>0.2</v>
      </c>
      <c r="E93" s="10">
        <f>D93*E90</f>
        <v>0.30000000000000004</v>
      </c>
      <c r="F93" s="10"/>
      <c r="G93" s="25">
        <f t="shared" si="16"/>
        <v>0</v>
      </c>
      <c r="H93" s="10"/>
      <c r="I93" s="25">
        <f t="shared" si="17"/>
        <v>0</v>
      </c>
      <c r="J93" s="10"/>
      <c r="K93" s="24">
        <f t="shared" si="18"/>
        <v>0</v>
      </c>
      <c r="L93" s="25">
        <f t="shared" si="19"/>
        <v>0</v>
      </c>
    </row>
    <row r="94" spans="1:12" x14ac:dyDescent="0.35">
      <c r="A94" s="38"/>
      <c r="B94" s="9" t="s">
        <v>24</v>
      </c>
      <c r="C94" s="69" t="s">
        <v>25</v>
      </c>
      <c r="D94" s="10">
        <v>0.1</v>
      </c>
      <c r="E94" s="10">
        <f>D94*E90</f>
        <v>0.15000000000000002</v>
      </c>
      <c r="F94" s="10"/>
      <c r="G94" s="25">
        <f t="shared" si="16"/>
        <v>0</v>
      </c>
      <c r="H94" s="10"/>
      <c r="I94" s="25">
        <f t="shared" si="17"/>
        <v>0</v>
      </c>
      <c r="J94" s="10"/>
      <c r="K94" s="24">
        <f t="shared" si="18"/>
        <v>0</v>
      </c>
      <c r="L94" s="25">
        <f t="shared" si="19"/>
        <v>0</v>
      </c>
    </row>
    <row r="95" spans="1:12" x14ac:dyDescent="0.35">
      <c r="A95" s="38"/>
      <c r="B95" s="9" t="s">
        <v>12</v>
      </c>
      <c r="C95" s="69" t="s">
        <v>5</v>
      </c>
      <c r="D95" s="11">
        <v>7.0000000000000001E-3</v>
      </c>
      <c r="E95" s="10">
        <f>D95*E90</f>
        <v>1.0500000000000001E-2</v>
      </c>
      <c r="F95" s="10"/>
      <c r="G95" s="25">
        <f t="shared" si="16"/>
        <v>0</v>
      </c>
      <c r="H95" s="10"/>
      <c r="I95" s="25">
        <f t="shared" si="17"/>
        <v>0</v>
      </c>
      <c r="J95" s="10"/>
      <c r="K95" s="24">
        <f t="shared" si="18"/>
        <v>0</v>
      </c>
      <c r="L95" s="25">
        <f t="shared" si="19"/>
        <v>0</v>
      </c>
    </row>
    <row r="96" spans="1:12" x14ac:dyDescent="0.35">
      <c r="A96" s="38">
        <v>3</v>
      </c>
      <c r="B96" s="59" t="s">
        <v>71</v>
      </c>
      <c r="C96" s="67" t="s">
        <v>70</v>
      </c>
      <c r="D96" s="37"/>
      <c r="E96" s="58">
        <v>2</v>
      </c>
      <c r="F96" s="60"/>
      <c r="G96" s="25">
        <f t="shared" si="16"/>
        <v>0</v>
      </c>
      <c r="H96" s="7"/>
      <c r="I96" s="25">
        <f t="shared" si="17"/>
        <v>0</v>
      </c>
      <c r="J96" s="7"/>
      <c r="K96" s="24">
        <f t="shared" si="18"/>
        <v>0</v>
      </c>
      <c r="L96" s="25">
        <f t="shared" si="19"/>
        <v>0</v>
      </c>
    </row>
    <row r="97" spans="1:12" ht="27" x14ac:dyDescent="0.35">
      <c r="A97" s="38">
        <v>4</v>
      </c>
      <c r="B97" s="42" t="s">
        <v>67</v>
      </c>
      <c r="C97" s="68" t="s">
        <v>73</v>
      </c>
      <c r="D97" s="15"/>
      <c r="E97" s="3">
        <v>25</v>
      </c>
      <c r="F97" s="3"/>
      <c r="G97" s="25">
        <f t="shared" si="16"/>
        <v>0</v>
      </c>
      <c r="H97" s="3"/>
      <c r="I97" s="25">
        <f t="shared" si="17"/>
        <v>0</v>
      </c>
      <c r="J97" s="3"/>
      <c r="K97" s="24">
        <f t="shared" si="18"/>
        <v>0</v>
      </c>
      <c r="L97" s="25">
        <f t="shared" si="19"/>
        <v>0</v>
      </c>
    </row>
    <row r="98" spans="1:12" x14ac:dyDescent="0.35">
      <c r="A98" s="38"/>
      <c r="B98" s="20" t="s">
        <v>47</v>
      </c>
      <c r="C98" s="70" t="s">
        <v>17</v>
      </c>
      <c r="D98" s="31">
        <v>1.05</v>
      </c>
      <c r="E98" s="10">
        <f>E97*D98</f>
        <v>26.25</v>
      </c>
      <c r="F98" s="10"/>
      <c r="G98" s="25">
        <f t="shared" si="16"/>
        <v>0</v>
      </c>
      <c r="H98" s="10"/>
      <c r="I98" s="25">
        <f t="shared" si="17"/>
        <v>0</v>
      </c>
      <c r="J98" s="10"/>
      <c r="K98" s="24">
        <f t="shared" si="18"/>
        <v>0</v>
      </c>
      <c r="L98" s="25">
        <f t="shared" si="19"/>
        <v>0</v>
      </c>
    </row>
    <row r="99" spans="1:12" ht="40.5" x14ac:dyDescent="0.35">
      <c r="A99" s="38"/>
      <c r="B99" s="13" t="s">
        <v>75</v>
      </c>
      <c r="C99" s="69" t="s">
        <v>17</v>
      </c>
      <c r="D99" s="10">
        <v>1</v>
      </c>
      <c r="E99" s="10">
        <f>D99*E97</f>
        <v>25</v>
      </c>
      <c r="F99" s="10"/>
      <c r="G99" s="25">
        <f t="shared" si="16"/>
        <v>0</v>
      </c>
      <c r="H99" s="10"/>
      <c r="I99" s="25">
        <f t="shared" si="17"/>
        <v>0</v>
      </c>
      <c r="J99" s="10"/>
      <c r="K99" s="24">
        <f t="shared" si="18"/>
        <v>0</v>
      </c>
      <c r="L99" s="25">
        <f t="shared" si="19"/>
        <v>0</v>
      </c>
    </row>
    <row r="100" spans="1:12" x14ac:dyDescent="0.35">
      <c r="A100" s="38"/>
      <c r="B100" s="21" t="s">
        <v>12</v>
      </c>
      <c r="C100" s="69" t="s">
        <v>5</v>
      </c>
      <c r="D100" s="11">
        <v>0.1</v>
      </c>
      <c r="E100" s="10">
        <f>E97*D100</f>
        <v>2.5</v>
      </c>
      <c r="F100" s="10"/>
      <c r="G100" s="25">
        <f t="shared" si="16"/>
        <v>0</v>
      </c>
      <c r="H100" s="10"/>
      <c r="I100" s="25">
        <f t="shared" si="17"/>
        <v>0</v>
      </c>
      <c r="J100" s="10"/>
      <c r="K100" s="24">
        <f t="shared" si="18"/>
        <v>0</v>
      </c>
      <c r="L100" s="25">
        <f t="shared" si="19"/>
        <v>0</v>
      </c>
    </row>
    <row r="101" spans="1:12" ht="27" x14ac:dyDescent="0.35">
      <c r="A101" s="38">
        <v>5</v>
      </c>
      <c r="B101" s="42" t="s">
        <v>117</v>
      </c>
      <c r="C101" s="68" t="s">
        <v>89</v>
      </c>
      <c r="D101" s="15"/>
      <c r="E101" s="3">
        <v>8</v>
      </c>
      <c r="F101" s="3"/>
      <c r="G101" s="25">
        <f t="shared" si="16"/>
        <v>0</v>
      </c>
      <c r="H101" s="3"/>
      <c r="I101" s="25">
        <f t="shared" si="17"/>
        <v>0</v>
      </c>
      <c r="J101" s="3"/>
      <c r="K101" s="24">
        <f t="shared" si="18"/>
        <v>0</v>
      </c>
      <c r="L101" s="25">
        <f t="shared" si="19"/>
        <v>0</v>
      </c>
    </row>
    <row r="102" spans="1:12" ht="27" x14ac:dyDescent="0.35">
      <c r="A102" s="38">
        <v>6</v>
      </c>
      <c r="B102" s="46" t="s">
        <v>46</v>
      </c>
      <c r="C102" s="63" t="s">
        <v>17</v>
      </c>
      <c r="D102" s="17"/>
      <c r="E102" s="16">
        <v>85</v>
      </c>
      <c r="F102" s="10"/>
      <c r="G102" s="25">
        <f t="shared" si="16"/>
        <v>0</v>
      </c>
      <c r="H102" s="10"/>
      <c r="I102" s="25">
        <f t="shared" si="17"/>
        <v>0</v>
      </c>
      <c r="J102" s="10"/>
      <c r="K102" s="24">
        <f t="shared" si="18"/>
        <v>0</v>
      </c>
      <c r="L102" s="25">
        <f t="shared" si="19"/>
        <v>0</v>
      </c>
    </row>
    <row r="103" spans="1:12" x14ac:dyDescent="0.35">
      <c r="A103" s="99"/>
      <c r="B103" s="29" t="s">
        <v>26</v>
      </c>
      <c r="C103" s="64" t="s">
        <v>6</v>
      </c>
      <c r="D103" s="11">
        <v>1.1000000000000001</v>
      </c>
      <c r="E103" s="3">
        <f>E102*D103</f>
        <v>93.500000000000014</v>
      </c>
      <c r="F103" s="3"/>
      <c r="G103" s="25">
        <f t="shared" si="16"/>
        <v>0</v>
      </c>
      <c r="H103" s="3"/>
      <c r="I103" s="25">
        <f t="shared" si="17"/>
        <v>0</v>
      </c>
      <c r="J103" s="3"/>
      <c r="K103" s="24">
        <f t="shared" si="18"/>
        <v>0</v>
      </c>
      <c r="L103" s="25">
        <f t="shared" si="19"/>
        <v>0</v>
      </c>
    </row>
    <row r="104" spans="1:12" x14ac:dyDescent="0.35">
      <c r="A104" s="99"/>
      <c r="B104" s="19" t="s">
        <v>34</v>
      </c>
      <c r="C104" s="64" t="s">
        <v>6</v>
      </c>
      <c r="D104" s="11">
        <v>0.4</v>
      </c>
      <c r="E104" s="3">
        <f>E102*D104</f>
        <v>34</v>
      </c>
      <c r="F104" s="3"/>
      <c r="G104" s="25">
        <f t="shared" si="16"/>
        <v>0</v>
      </c>
      <c r="H104" s="3"/>
      <c r="I104" s="25">
        <f t="shared" si="17"/>
        <v>0</v>
      </c>
      <c r="J104" s="3"/>
      <c r="K104" s="24">
        <f t="shared" si="18"/>
        <v>0</v>
      </c>
      <c r="L104" s="25">
        <f t="shared" si="19"/>
        <v>0</v>
      </c>
    </row>
    <row r="105" spans="1:12" x14ac:dyDescent="0.35">
      <c r="A105" s="99"/>
      <c r="B105" s="19" t="s">
        <v>35</v>
      </c>
      <c r="C105" s="64" t="s">
        <v>6</v>
      </c>
      <c r="D105" s="11">
        <v>0.12</v>
      </c>
      <c r="E105" s="3">
        <f>E102*D105</f>
        <v>10.199999999999999</v>
      </c>
      <c r="F105" s="3"/>
      <c r="G105" s="25">
        <f t="shared" si="16"/>
        <v>0</v>
      </c>
      <c r="H105" s="3"/>
      <c r="I105" s="25">
        <f t="shared" si="17"/>
        <v>0</v>
      </c>
      <c r="J105" s="3"/>
      <c r="K105" s="24">
        <f t="shared" si="18"/>
        <v>0</v>
      </c>
      <c r="L105" s="25">
        <f t="shared" si="19"/>
        <v>0</v>
      </c>
    </row>
    <row r="106" spans="1:12" x14ac:dyDescent="0.35">
      <c r="A106" s="99"/>
      <c r="B106" s="30" t="s">
        <v>27</v>
      </c>
      <c r="C106" s="65" t="s">
        <v>28</v>
      </c>
      <c r="D106" s="11">
        <v>0.6</v>
      </c>
      <c r="E106" s="3">
        <f>E102*D106</f>
        <v>51</v>
      </c>
      <c r="F106" s="3"/>
      <c r="G106" s="25">
        <f t="shared" si="16"/>
        <v>0</v>
      </c>
      <c r="H106" s="3"/>
      <c r="I106" s="25">
        <f t="shared" si="17"/>
        <v>0</v>
      </c>
      <c r="J106" s="3"/>
      <c r="K106" s="24">
        <f t="shared" si="18"/>
        <v>0</v>
      </c>
      <c r="L106" s="25">
        <f t="shared" si="19"/>
        <v>0</v>
      </c>
    </row>
    <row r="107" spans="1:12" x14ac:dyDescent="0.35">
      <c r="A107" s="99"/>
      <c r="B107" s="28" t="s">
        <v>29</v>
      </c>
      <c r="C107" s="66" t="s">
        <v>9</v>
      </c>
      <c r="D107" s="31"/>
      <c r="E107" s="7">
        <v>3</v>
      </c>
      <c r="F107" s="14"/>
      <c r="G107" s="25">
        <f t="shared" si="16"/>
        <v>0</v>
      </c>
      <c r="H107" s="27"/>
      <c r="I107" s="25">
        <f t="shared" si="17"/>
        <v>0</v>
      </c>
      <c r="J107" s="27"/>
      <c r="K107" s="24">
        <f t="shared" si="18"/>
        <v>0</v>
      </c>
      <c r="L107" s="25">
        <f t="shared" si="19"/>
        <v>0</v>
      </c>
    </row>
    <row r="108" spans="1:12" x14ac:dyDescent="0.35">
      <c r="A108" s="99"/>
      <c r="B108" s="30" t="s">
        <v>30</v>
      </c>
      <c r="C108" s="65" t="s">
        <v>28</v>
      </c>
      <c r="D108" s="11">
        <v>0.08</v>
      </c>
      <c r="E108" s="43">
        <f>E102*D108</f>
        <v>6.8</v>
      </c>
      <c r="F108" s="3"/>
      <c r="G108" s="25">
        <f t="shared" si="16"/>
        <v>0</v>
      </c>
      <c r="H108" s="3"/>
      <c r="I108" s="25">
        <f t="shared" si="17"/>
        <v>0</v>
      </c>
      <c r="J108" s="3"/>
      <c r="K108" s="24">
        <f t="shared" si="18"/>
        <v>0</v>
      </c>
      <c r="L108" s="25">
        <f t="shared" si="19"/>
        <v>0</v>
      </c>
    </row>
    <row r="109" spans="1:12" x14ac:dyDescent="0.35">
      <c r="A109" s="99"/>
      <c r="B109" s="30" t="s">
        <v>16</v>
      </c>
      <c r="C109" s="64" t="s">
        <v>5</v>
      </c>
      <c r="D109" s="11">
        <v>1.6E-2</v>
      </c>
      <c r="E109" s="3">
        <f>E102*D109</f>
        <v>1.36</v>
      </c>
      <c r="F109" s="3"/>
      <c r="G109" s="25">
        <f t="shared" si="16"/>
        <v>0</v>
      </c>
      <c r="H109" s="3"/>
      <c r="I109" s="25">
        <f t="shared" si="17"/>
        <v>0</v>
      </c>
      <c r="J109" s="3"/>
      <c r="K109" s="24">
        <f t="shared" si="18"/>
        <v>0</v>
      </c>
      <c r="L109" s="25">
        <f t="shared" si="19"/>
        <v>0</v>
      </c>
    </row>
    <row r="110" spans="1:12" x14ac:dyDescent="0.35">
      <c r="A110" s="102">
        <v>7</v>
      </c>
      <c r="B110" s="62" t="s">
        <v>125</v>
      </c>
      <c r="C110" s="80" t="s">
        <v>31</v>
      </c>
      <c r="D110" s="10"/>
      <c r="E110" s="10">
        <v>10</v>
      </c>
      <c r="F110" s="10"/>
      <c r="G110" s="25">
        <f t="shared" si="16"/>
        <v>0</v>
      </c>
      <c r="H110" s="10"/>
      <c r="I110" s="25">
        <f t="shared" si="17"/>
        <v>0</v>
      </c>
      <c r="J110" s="10"/>
      <c r="K110" s="24">
        <f t="shared" si="18"/>
        <v>0</v>
      </c>
      <c r="L110" s="25">
        <f t="shared" si="19"/>
        <v>0</v>
      </c>
    </row>
    <row r="111" spans="1:12" x14ac:dyDescent="0.35">
      <c r="A111" s="101">
        <v>8</v>
      </c>
      <c r="B111" s="79" t="s">
        <v>176</v>
      </c>
      <c r="C111" s="69" t="s">
        <v>25</v>
      </c>
      <c r="D111" s="78"/>
      <c r="E111" s="10">
        <v>1</v>
      </c>
      <c r="F111" s="10"/>
      <c r="G111" s="25">
        <f t="shared" ref="G111:G112" si="20">F111*E111</f>
        <v>0</v>
      </c>
      <c r="H111" s="10"/>
      <c r="I111" s="25">
        <f t="shared" ref="I111:I112" si="21">H111*E111</f>
        <v>0</v>
      </c>
      <c r="J111" s="10"/>
      <c r="K111" s="24">
        <f t="shared" ref="K111:K112" si="22">J111*E111</f>
        <v>0</v>
      </c>
      <c r="L111" s="25">
        <f t="shared" ref="L111:L112" si="23">K111+I111+G111</f>
        <v>0</v>
      </c>
    </row>
    <row r="112" spans="1:12" x14ac:dyDescent="0.35">
      <c r="A112" s="38">
        <v>9</v>
      </c>
      <c r="B112" s="42" t="s">
        <v>173</v>
      </c>
      <c r="C112" s="68" t="s">
        <v>25</v>
      </c>
      <c r="D112" s="15"/>
      <c r="E112" s="3">
        <v>10</v>
      </c>
      <c r="F112" s="3"/>
      <c r="G112" s="25">
        <f t="shared" si="20"/>
        <v>0</v>
      </c>
      <c r="H112" s="3"/>
      <c r="I112" s="25">
        <f t="shared" si="21"/>
        <v>0</v>
      </c>
      <c r="J112" s="3"/>
      <c r="K112" s="24">
        <f t="shared" si="22"/>
        <v>0</v>
      </c>
      <c r="L112" s="25">
        <f t="shared" si="23"/>
        <v>0</v>
      </c>
    </row>
    <row r="113" spans="1:12" ht="27" x14ac:dyDescent="0.35">
      <c r="A113" s="101">
        <v>10</v>
      </c>
      <c r="B113" s="62" t="s">
        <v>72</v>
      </c>
      <c r="C113" s="65" t="s">
        <v>28</v>
      </c>
      <c r="D113" s="11"/>
      <c r="E113" s="43">
        <v>12</v>
      </c>
      <c r="F113" s="3"/>
      <c r="G113" s="25">
        <f t="shared" si="16"/>
        <v>0</v>
      </c>
      <c r="H113" s="3"/>
      <c r="I113" s="25">
        <f t="shared" si="17"/>
        <v>0</v>
      </c>
      <c r="J113" s="3"/>
      <c r="K113" s="24">
        <f t="shared" si="18"/>
        <v>0</v>
      </c>
      <c r="L113" s="25">
        <f t="shared" si="19"/>
        <v>0</v>
      </c>
    </row>
    <row r="114" spans="1:12" x14ac:dyDescent="0.35">
      <c r="A114" s="103"/>
      <c r="B114" s="32" t="s">
        <v>4</v>
      </c>
      <c r="C114" s="71"/>
      <c r="D114" s="38"/>
      <c r="E114" s="39"/>
      <c r="F114" s="39"/>
      <c r="G114" s="40">
        <f>SUM(G9:G113)</f>
        <v>0</v>
      </c>
      <c r="H114" s="40"/>
      <c r="I114" s="40">
        <f>SUM(I9:I113)</f>
        <v>0</v>
      </c>
      <c r="J114" s="40"/>
      <c r="K114" s="40">
        <f>SUM(K9:K113)</f>
        <v>0</v>
      </c>
      <c r="L114" s="40">
        <f t="shared" ref="L114" si="24">K114+I114+G114</f>
        <v>0</v>
      </c>
    </row>
    <row r="115" spans="1:12" x14ac:dyDescent="0.35">
      <c r="A115" s="103"/>
      <c r="B115" s="48" t="s">
        <v>62</v>
      </c>
      <c r="C115" s="72"/>
      <c r="D115" s="49"/>
      <c r="E115" s="36"/>
      <c r="F115" s="37"/>
      <c r="G115" s="35"/>
      <c r="H115" s="36"/>
      <c r="I115" s="36"/>
      <c r="J115" s="36"/>
      <c r="K115" s="37"/>
      <c r="L115" s="41">
        <f>G114*C115</f>
        <v>0</v>
      </c>
    </row>
    <row r="116" spans="1:12" x14ac:dyDescent="0.35">
      <c r="A116" s="103"/>
      <c r="B116" s="50" t="s">
        <v>4</v>
      </c>
      <c r="C116" s="67"/>
      <c r="D116" s="51"/>
      <c r="E116" s="36"/>
      <c r="F116" s="37"/>
      <c r="G116" s="37"/>
      <c r="H116" s="36"/>
      <c r="I116" s="36"/>
      <c r="J116" s="36"/>
      <c r="K116" s="37"/>
      <c r="L116" s="41">
        <f>SUM(L9:L113)</f>
        <v>0</v>
      </c>
    </row>
    <row r="117" spans="1:12" x14ac:dyDescent="0.35">
      <c r="A117" s="104"/>
      <c r="B117" s="48" t="s">
        <v>7</v>
      </c>
      <c r="C117" s="72"/>
      <c r="D117" s="49"/>
      <c r="E117" s="36"/>
      <c r="F117" s="37"/>
      <c r="G117" s="37"/>
      <c r="H117" s="36"/>
      <c r="I117" s="36"/>
      <c r="J117" s="36"/>
      <c r="K117" s="37"/>
      <c r="L117" s="41">
        <f>L116*C117</f>
        <v>0</v>
      </c>
    </row>
    <row r="118" spans="1:12" x14ac:dyDescent="0.35">
      <c r="A118" s="104"/>
      <c r="B118" s="50" t="s">
        <v>4</v>
      </c>
      <c r="C118" s="67"/>
      <c r="D118" s="51"/>
      <c r="E118" s="36"/>
      <c r="F118" s="37"/>
      <c r="G118" s="37"/>
      <c r="H118" s="36"/>
      <c r="I118" s="36"/>
      <c r="J118" s="36"/>
      <c r="K118" s="37"/>
      <c r="L118" s="41">
        <f>SUM(L116:L117)</f>
        <v>0</v>
      </c>
    </row>
    <row r="119" spans="1:12" x14ac:dyDescent="0.35">
      <c r="A119" s="105"/>
      <c r="B119" s="48" t="s">
        <v>63</v>
      </c>
      <c r="C119" s="72"/>
      <c r="D119" s="49"/>
      <c r="E119" s="36"/>
      <c r="F119" s="37"/>
      <c r="G119" s="37"/>
      <c r="H119" s="36"/>
      <c r="I119" s="36"/>
      <c r="J119" s="36"/>
      <c r="K119" s="37"/>
      <c r="L119" s="41">
        <f>L118*C119</f>
        <v>0</v>
      </c>
    </row>
    <row r="120" spans="1:12" x14ac:dyDescent="0.35">
      <c r="A120" s="105"/>
      <c r="B120" s="50" t="s">
        <v>4</v>
      </c>
      <c r="C120" s="67"/>
      <c r="D120" s="51"/>
      <c r="E120" s="36"/>
      <c r="F120" s="37"/>
      <c r="G120" s="37"/>
      <c r="H120" s="36"/>
      <c r="I120" s="36"/>
      <c r="J120" s="36"/>
      <c r="K120" s="37"/>
      <c r="L120" s="41">
        <f>SUM(L118:L119)</f>
        <v>0</v>
      </c>
    </row>
    <row r="121" spans="1:12" x14ac:dyDescent="0.35">
      <c r="A121" s="105"/>
      <c r="B121" s="48" t="s">
        <v>64</v>
      </c>
      <c r="C121" s="72"/>
      <c r="D121" s="49"/>
      <c r="E121" s="36"/>
      <c r="F121" s="37"/>
      <c r="G121" s="37"/>
      <c r="H121" s="36"/>
      <c r="I121" s="36"/>
      <c r="J121" s="36"/>
      <c r="K121" s="37"/>
      <c r="L121" s="41">
        <f>L120*C121</f>
        <v>0</v>
      </c>
    </row>
    <row r="122" spans="1:12" x14ac:dyDescent="0.35">
      <c r="A122" s="105"/>
      <c r="B122" s="26" t="s">
        <v>65</v>
      </c>
      <c r="C122" s="72"/>
      <c r="D122" s="36"/>
      <c r="E122" s="37"/>
      <c r="F122" s="37"/>
      <c r="G122" s="36"/>
      <c r="H122" s="36"/>
      <c r="I122" s="36"/>
      <c r="J122" s="37"/>
      <c r="K122" s="52"/>
      <c r="L122" s="41">
        <f>I114*C122</f>
        <v>0</v>
      </c>
    </row>
    <row r="123" spans="1:12" x14ac:dyDescent="0.35">
      <c r="A123" s="105"/>
      <c r="B123" s="50" t="s">
        <v>4</v>
      </c>
      <c r="C123" s="72"/>
      <c r="D123" s="49"/>
      <c r="E123" s="36"/>
      <c r="F123" s="37"/>
      <c r="G123" s="37"/>
      <c r="H123" s="36"/>
      <c r="I123" s="36"/>
      <c r="J123" s="36"/>
      <c r="K123" s="37"/>
      <c r="L123" s="41">
        <f>SUM(L120:L122)</f>
        <v>0</v>
      </c>
    </row>
    <row r="124" spans="1:12" x14ac:dyDescent="0.35">
      <c r="A124" s="105"/>
      <c r="B124" s="48" t="s">
        <v>66</v>
      </c>
      <c r="C124" s="72">
        <v>0.18</v>
      </c>
      <c r="D124" s="49"/>
      <c r="E124" s="36"/>
      <c r="F124" s="37"/>
      <c r="G124" s="37"/>
      <c r="H124" s="36"/>
      <c r="I124" s="36"/>
      <c r="J124" s="36"/>
      <c r="K124" s="37"/>
      <c r="L124" s="41">
        <f>L123*C124</f>
        <v>0</v>
      </c>
    </row>
    <row r="125" spans="1:12" x14ac:dyDescent="0.35">
      <c r="A125" s="105"/>
      <c r="B125" s="53" t="s">
        <v>21</v>
      </c>
      <c r="C125" s="73"/>
      <c r="D125" s="54"/>
      <c r="E125" s="55"/>
      <c r="F125" s="54"/>
      <c r="G125" s="54"/>
      <c r="H125" s="55"/>
      <c r="I125" s="55"/>
      <c r="J125" s="55"/>
      <c r="K125" s="54"/>
      <c r="L125" s="56">
        <f>SUM(L123:L124)</f>
        <v>0</v>
      </c>
    </row>
  </sheetData>
  <mergeCells count="13">
    <mergeCell ref="H4:I4"/>
    <mergeCell ref="J4:K4"/>
    <mergeCell ref="L4:L5"/>
    <mergeCell ref="B1:L1"/>
    <mergeCell ref="B2:L2"/>
    <mergeCell ref="G3:I3"/>
    <mergeCell ref="J3:K3"/>
    <mergeCell ref="F4:G4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L112"/>
  <sheetViews>
    <sheetView topLeftCell="A91" zoomScale="85" zoomScaleNormal="85" workbookViewId="0">
      <selection activeCell="F103" sqref="F103"/>
    </sheetView>
  </sheetViews>
  <sheetFormatPr defaultRowHeight="14.5" x14ac:dyDescent="0.35"/>
  <cols>
    <col min="1" max="1" width="4.36328125" customWidth="1"/>
    <col min="2" max="2" width="57.6328125" customWidth="1"/>
    <col min="12" max="12" width="14.453125" customWidth="1"/>
  </cols>
  <sheetData>
    <row r="1" spans="1:12" ht="16" x14ac:dyDescent="0.35">
      <c r="A1" s="33"/>
      <c r="B1" s="176" t="s">
        <v>191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2" ht="16" x14ac:dyDescent="0.35">
      <c r="A2" s="33"/>
      <c r="B2" s="176" t="s">
        <v>33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</row>
    <row r="3" spans="1:12" x14ac:dyDescent="0.35">
      <c r="A3" s="138"/>
      <c r="B3" s="138"/>
      <c r="C3" s="138"/>
      <c r="D3" s="138"/>
      <c r="E3" s="138"/>
      <c r="F3" s="138"/>
      <c r="G3" s="177" t="s">
        <v>8</v>
      </c>
      <c r="H3" s="177"/>
      <c r="I3" s="177"/>
      <c r="J3" s="178">
        <f>L112</f>
        <v>0</v>
      </c>
      <c r="K3" s="179"/>
      <c r="L3" s="8" t="s">
        <v>5</v>
      </c>
    </row>
    <row r="4" spans="1:12" x14ac:dyDescent="0.35">
      <c r="A4" s="182" t="s">
        <v>18</v>
      </c>
      <c r="B4" s="182" t="s">
        <v>0</v>
      </c>
      <c r="C4" s="182" t="s">
        <v>1</v>
      </c>
      <c r="D4" s="184" t="s">
        <v>15</v>
      </c>
      <c r="E4" s="184" t="s">
        <v>2</v>
      </c>
      <c r="F4" s="186" t="s">
        <v>11</v>
      </c>
      <c r="G4" s="187"/>
      <c r="H4" s="188" t="s">
        <v>3</v>
      </c>
      <c r="I4" s="187"/>
      <c r="J4" s="180" t="s">
        <v>14</v>
      </c>
      <c r="K4" s="181"/>
      <c r="L4" s="182" t="s">
        <v>4</v>
      </c>
    </row>
    <row r="5" spans="1:12" ht="27" x14ac:dyDescent="0.35">
      <c r="A5" s="183"/>
      <c r="B5" s="183"/>
      <c r="C5" s="183"/>
      <c r="D5" s="185"/>
      <c r="E5" s="185"/>
      <c r="F5" s="6" t="s">
        <v>68</v>
      </c>
      <c r="G5" s="6" t="s">
        <v>4</v>
      </c>
      <c r="H5" s="6" t="s">
        <v>13</v>
      </c>
      <c r="I5" s="6" t="s">
        <v>4</v>
      </c>
      <c r="J5" s="6" t="s">
        <v>13</v>
      </c>
      <c r="K5" s="6" t="s">
        <v>4</v>
      </c>
      <c r="L5" s="183"/>
    </row>
    <row r="6" spans="1:12" x14ac:dyDescent="0.3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  <c r="J6" s="57">
        <v>10</v>
      </c>
      <c r="K6" s="57">
        <v>11</v>
      </c>
      <c r="L6" s="57">
        <v>12</v>
      </c>
    </row>
    <row r="7" spans="1:12" ht="16" x14ac:dyDescent="0.35">
      <c r="A7" s="103"/>
      <c r="B7" s="117" t="s">
        <v>145</v>
      </c>
      <c r="C7" s="118"/>
      <c r="D7" s="119"/>
      <c r="E7" s="120"/>
      <c r="F7" s="121"/>
      <c r="G7" s="171">
        <f t="shared" ref="G7:G58" si="0">F7*E7</f>
        <v>0</v>
      </c>
      <c r="H7" s="120"/>
      <c r="I7" s="171">
        <f t="shared" ref="I7:I58" si="1">H7*E7</f>
        <v>0</v>
      </c>
      <c r="J7" s="120"/>
      <c r="K7" s="172">
        <f t="shared" ref="K7:K58" si="2">J7*E7</f>
        <v>0</v>
      </c>
      <c r="L7" s="171">
        <f t="shared" ref="L7:L58" si="3">K7+I7+G7</f>
        <v>0</v>
      </c>
    </row>
    <row r="8" spans="1:12" x14ac:dyDescent="0.35">
      <c r="A8" s="103"/>
      <c r="B8" s="44" t="s">
        <v>40</v>
      </c>
      <c r="C8" s="64"/>
      <c r="D8" s="4"/>
      <c r="E8" s="3"/>
      <c r="F8" s="7"/>
      <c r="G8" s="25">
        <f t="shared" si="0"/>
        <v>0</v>
      </c>
      <c r="H8" s="3"/>
      <c r="I8" s="25">
        <f t="shared" si="1"/>
        <v>0</v>
      </c>
      <c r="J8" s="3"/>
      <c r="K8" s="24">
        <f t="shared" si="2"/>
        <v>0</v>
      </c>
      <c r="L8" s="25">
        <f t="shared" si="3"/>
        <v>0</v>
      </c>
    </row>
    <row r="9" spans="1:12" x14ac:dyDescent="0.35">
      <c r="A9" s="38">
        <v>1</v>
      </c>
      <c r="B9" s="42" t="s">
        <v>67</v>
      </c>
      <c r="C9" s="68" t="s">
        <v>73</v>
      </c>
      <c r="D9" s="15"/>
      <c r="E9" s="3">
        <v>8</v>
      </c>
      <c r="F9" s="3"/>
      <c r="G9" s="25">
        <f t="shared" si="0"/>
        <v>0</v>
      </c>
      <c r="H9" s="3"/>
      <c r="I9" s="25">
        <f t="shared" si="1"/>
        <v>0</v>
      </c>
      <c r="J9" s="3"/>
      <c r="K9" s="24">
        <f t="shared" si="2"/>
        <v>0</v>
      </c>
      <c r="L9" s="25">
        <f t="shared" si="3"/>
        <v>0</v>
      </c>
    </row>
    <row r="10" spans="1:12" x14ac:dyDescent="0.35">
      <c r="A10" s="38"/>
      <c r="B10" s="20" t="s">
        <v>47</v>
      </c>
      <c r="C10" s="70" t="s">
        <v>17</v>
      </c>
      <c r="D10" s="31">
        <v>1.05</v>
      </c>
      <c r="E10" s="10">
        <f>E9*D10</f>
        <v>8.4</v>
      </c>
      <c r="F10" s="10"/>
      <c r="G10" s="25">
        <f t="shared" si="0"/>
        <v>0</v>
      </c>
      <c r="H10" s="10"/>
      <c r="I10" s="25">
        <f t="shared" si="1"/>
        <v>0</v>
      </c>
      <c r="J10" s="10"/>
      <c r="K10" s="24">
        <f t="shared" si="2"/>
        <v>0</v>
      </c>
      <c r="L10" s="25">
        <f t="shared" si="3"/>
        <v>0</v>
      </c>
    </row>
    <row r="11" spans="1:12" ht="40.5" x14ac:dyDescent="0.35">
      <c r="A11" s="38"/>
      <c r="B11" s="13" t="s">
        <v>75</v>
      </c>
      <c r="C11" s="69" t="s">
        <v>17</v>
      </c>
      <c r="D11" s="10">
        <v>1</v>
      </c>
      <c r="E11" s="10">
        <f>D11*E9</f>
        <v>8</v>
      </c>
      <c r="F11" s="10"/>
      <c r="G11" s="25">
        <f t="shared" si="0"/>
        <v>0</v>
      </c>
      <c r="H11" s="10"/>
      <c r="I11" s="25">
        <f t="shared" si="1"/>
        <v>0</v>
      </c>
      <c r="J11" s="10"/>
      <c r="K11" s="24">
        <f t="shared" si="2"/>
        <v>0</v>
      </c>
      <c r="L11" s="25">
        <f t="shared" si="3"/>
        <v>0</v>
      </c>
    </row>
    <row r="12" spans="1:12" x14ac:dyDescent="0.35">
      <c r="A12" s="38"/>
      <c r="B12" s="21" t="s">
        <v>12</v>
      </c>
      <c r="C12" s="69" t="s">
        <v>5</v>
      </c>
      <c r="D12" s="11">
        <v>0.1</v>
      </c>
      <c r="E12" s="10">
        <f>E9*D12</f>
        <v>0.8</v>
      </c>
      <c r="F12" s="10"/>
      <c r="G12" s="25">
        <f t="shared" si="0"/>
        <v>0</v>
      </c>
      <c r="H12" s="10"/>
      <c r="I12" s="25">
        <f t="shared" si="1"/>
        <v>0</v>
      </c>
      <c r="J12" s="10"/>
      <c r="K12" s="24">
        <f t="shared" si="2"/>
        <v>0</v>
      </c>
      <c r="L12" s="25">
        <f t="shared" si="3"/>
        <v>0</v>
      </c>
    </row>
    <row r="13" spans="1:12" ht="27" x14ac:dyDescent="0.35">
      <c r="A13" s="38">
        <v>2</v>
      </c>
      <c r="B13" s="18" t="s">
        <v>76</v>
      </c>
      <c r="C13" s="63" t="s">
        <v>17</v>
      </c>
      <c r="D13" s="17"/>
      <c r="E13" s="16">
        <v>35</v>
      </c>
      <c r="F13" s="10"/>
      <c r="G13" s="25">
        <f t="shared" si="0"/>
        <v>0</v>
      </c>
      <c r="H13" s="10"/>
      <c r="I13" s="25">
        <f t="shared" si="1"/>
        <v>0</v>
      </c>
      <c r="J13" s="10"/>
      <c r="K13" s="24">
        <f t="shared" si="2"/>
        <v>0</v>
      </c>
      <c r="L13" s="25">
        <f t="shared" si="3"/>
        <v>0</v>
      </c>
    </row>
    <row r="14" spans="1:12" x14ac:dyDescent="0.35">
      <c r="A14" s="99"/>
      <c r="B14" s="29" t="s">
        <v>26</v>
      </c>
      <c r="C14" s="64" t="s">
        <v>6</v>
      </c>
      <c r="D14" s="11">
        <v>1.1000000000000001</v>
      </c>
      <c r="E14" s="3">
        <f>E13*D14</f>
        <v>38.5</v>
      </c>
      <c r="F14" s="3"/>
      <c r="G14" s="25">
        <f t="shared" si="0"/>
        <v>0</v>
      </c>
      <c r="H14" s="3"/>
      <c r="I14" s="25">
        <f t="shared" si="1"/>
        <v>0</v>
      </c>
      <c r="J14" s="3"/>
      <c r="K14" s="24">
        <f t="shared" si="2"/>
        <v>0</v>
      </c>
      <c r="L14" s="25">
        <f t="shared" si="3"/>
        <v>0</v>
      </c>
    </row>
    <row r="15" spans="1:12" x14ac:dyDescent="0.35">
      <c r="A15" s="99"/>
      <c r="B15" s="19" t="s">
        <v>34</v>
      </c>
      <c r="C15" s="64" t="s">
        <v>6</v>
      </c>
      <c r="D15" s="11">
        <v>0.4</v>
      </c>
      <c r="E15" s="3">
        <f>E13*D15</f>
        <v>14</v>
      </c>
      <c r="F15" s="3"/>
      <c r="G15" s="25">
        <f t="shared" si="0"/>
        <v>0</v>
      </c>
      <c r="H15" s="3"/>
      <c r="I15" s="25">
        <f t="shared" si="1"/>
        <v>0</v>
      </c>
      <c r="J15" s="3"/>
      <c r="K15" s="24">
        <f t="shared" si="2"/>
        <v>0</v>
      </c>
      <c r="L15" s="25">
        <f t="shared" si="3"/>
        <v>0</v>
      </c>
    </row>
    <row r="16" spans="1:12" x14ac:dyDescent="0.35">
      <c r="A16" s="99"/>
      <c r="B16" s="19" t="s">
        <v>35</v>
      </c>
      <c r="C16" s="64" t="s">
        <v>6</v>
      </c>
      <c r="D16" s="11">
        <v>0.12</v>
      </c>
      <c r="E16" s="3">
        <f>E13*D16</f>
        <v>4.2</v>
      </c>
      <c r="F16" s="3"/>
      <c r="G16" s="25">
        <f t="shared" si="0"/>
        <v>0</v>
      </c>
      <c r="H16" s="3"/>
      <c r="I16" s="25">
        <f t="shared" si="1"/>
        <v>0</v>
      </c>
      <c r="J16" s="3"/>
      <c r="K16" s="24">
        <f t="shared" si="2"/>
        <v>0</v>
      </c>
      <c r="L16" s="25">
        <f t="shared" si="3"/>
        <v>0</v>
      </c>
    </row>
    <row r="17" spans="1:12" x14ac:dyDescent="0.35">
      <c r="A17" s="99"/>
      <c r="B17" s="30" t="s">
        <v>27</v>
      </c>
      <c r="C17" s="65" t="s">
        <v>28</v>
      </c>
      <c r="D17" s="11">
        <v>0.6</v>
      </c>
      <c r="E17" s="3">
        <f>E13*D17</f>
        <v>21</v>
      </c>
      <c r="F17" s="3"/>
      <c r="G17" s="25">
        <f t="shared" si="0"/>
        <v>0</v>
      </c>
      <c r="H17" s="3"/>
      <c r="I17" s="25">
        <f t="shared" si="1"/>
        <v>0</v>
      </c>
      <c r="J17" s="3"/>
      <c r="K17" s="24">
        <f t="shared" si="2"/>
        <v>0</v>
      </c>
      <c r="L17" s="25">
        <f t="shared" si="3"/>
        <v>0</v>
      </c>
    </row>
    <row r="18" spans="1:12" x14ac:dyDescent="0.35">
      <c r="A18" s="99"/>
      <c r="B18" s="28" t="s">
        <v>29</v>
      </c>
      <c r="C18" s="66" t="s">
        <v>9</v>
      </c>
      <c r="D18" s="31"/>
      <c r="E18" s="7">
        <v>3</v>
      </c>
      <c r="F18" s="14"/>
      <c r="G18" s="25">
        <f t="shared" si="0"/>
        <v>0</v>
      </c>
      <c r="H18" s="27"/>
      <c r="I18" s="25">
        <f t="shared" si="1"/>
        <v>0</v>
      </c>
      <c r="J18" s="27"/>
      <c r="K18" s="24">
        <f t="shared" si="2"/>
        <v>0</v>
      </c>
      <c r="L18" s="25">
        <f t="shared" si="3"/>
        <v>0</v>
      </c>
    </row>
    <row r="19" spans="1:12" x14ac:dyDescent="0.35">
      <c r="A19" s="99"/>
      <c r="B19" s="30" t="s">
        <v>30</v>
      </c>
      <c r="C19" s="65" t="s">
        <v>28</v>
      </c>
      <c r="D19" s="11">
        <v>0.08</v>
      </c>
      <c r="E19" s="43">
        <f>E13*D19</f>
        <v>2.8000000000000003</v>
      </c>
      <c r="F19" s="3"/>
      <c r="G19" s="25">
        <f t="shared" si="0"/>
        <v>0</v>
      </c>
      <c r="H19" s="3"/>
      <c r="I19" s="25">
        <f t="shared" si="1"/>
        <v>0</v>
      </c>
      <c r="J19" s="3"/>
      <c r="K19" s="24">
        <f t="shared" si="2"/>
        <v>0</v>
      </c>
      <c r="L19" s="25">
        <f t="shared" si="3"/>
        <v>0</v>
      </c>
    </row>
    <row r="20" spans="1:12" x14ac:dyDescent="0.35">
      <c r="A20" s="99"/>
      <c r="B20" s="30" t="s">
        <v>16</v>
      </c>
      <c r="C20" s="64" t="s">
        <v>5</v>
      </c>
      <c r="D20" s="11">
        <v>1.6E-2</v>
      </c>
      <c r="E20" s="3">
        <f>E13*D20</f>
        <v>0.56000000000000005</v>
      </c>
      <c r="F20" s="3"/>
      <c r="G20" s="25">
        <f t="shared" si="0"/>
        <v>0</v>
      </c>
      <c r="H20" s="3"/>
      <c r="I20" s="25">
        <f t="shared" si="1"/>
        <v>0</v>
      </c>
      <c r="J20" s="3"/>
      <c r="K20" s="24">
        <f t="shared" si="2"/>
        <v>0</v>
      </c>
      <c r="L20" s="25">
        <f t="shared" si="3"/>
        <v>0</v>
      </c>
    </row>
    <row r="21" spans="1:12" ht="27" x14ac:dyDescent="0.35">
      <c r="A21" s="38">
        <v>3</v>
      </c>
      <c r="B21" s="42" t="s">
        <v>77</v>
      </c>
      <c r="C21" s="64" t="s">
        <v>31</v>
      </c>
      <c r="D21" s="15"/>
      <c r="E21" s="3">
        <v>7</v>
      </c>
      <c r="F21" s="3"/>
      <c r="G21" s="25">
        <f t="shared" si="0"/>
        <v>0</v>
      </c>
      <c r="H21" s="3"/>
      <c r="I21" s="25">
        <f t="shared" si="1"/>
        <v>0</v>
      </c>
      <c r="J21" s="3"/>
      <c r="K21" s="24">
        <f t="shared" si="2"/>
        <v>0</v>
      </c>
      <c r="L21" s="25">
        <f t="shared" si="3"/>
        <v>0</v>
      </c>
    </row>
    <row r="22" spans="1:12" x14ac:dyDescent="0.35">
      <c r="A22" s="38">
        <v>4</v>
      </c>
      <c r="B22" s="42" t="s">
        <v>78</v>
      </c>
      <c r="C22" s="68" t="s">
        <v>25</v>
      </c>
      <c r="D22" s="15"/>
      <c r="E22" s="3">
        <v>1</v>
      </c>
      <c r="F22" s="3"/>
      <c r="G22" s="25">
        <f t="shared" si="0"/>
        <v>0</v>
      </c>
      <c r="H22" s="3"/>
      <c r="I22" s="25">
        <f t="shared" si="1"/>
        <v>0</v>
      </c>
      <c r="J22" s="3"/>
      <c r="K22" s="24">
        <f t="shared" si="2"/>
        <v>0</v>
      </c>
      <c r="L22" s="25">
        <f t="shared" si="3"/>
        <v>0</v>
      </c>
    </row>
    <row r="23" spans="1:12" x14ac:dyDescent="0.35">
      <c r="A23" s="38"/>
      <c r="B23" s="13" t="s">
        <v>79</v>
      </c>
      <c r="C23" s="68" t="s">
        <v>25</v>
      </c>
      <c r="D23" s="15"/>
      <c r="E23" s="3">
        <v>1</v>
      </c>
      <c r="F23" s="3"/>
      <c r="G23" s="25">
        <f t="shared" si="0"/>
        <v>0</v>
      </c>
      <c r="H23" s="3"/>
      <c r="I23" s="25">
        <f t="shared" si="1"/>
        <v>0</v>
      </c>
      <c r="J23" s="3"/>
      <c r="K23" s="24">
        <f t="shared" si="2"/>
        <v>0</v>
      </c>
      <c r="L23" s="25">
        <f t="shared" si="3"/>
        <v>0</v>
      </c>
    </row>
    <row r="24" spans="1:12" x14ac:dyDescent="0.35">
      <c r="A24" s="38"/>
      <c r="B24" s="13" t="s">
        <v>80</v>
      </c>
      <c r="C24" s="68" t="s">
        <v>31</v>
      </c>
      <c r="D24" s="15"/>
      <c r="E24" s="3">
        <v>8</v>
      </c>
      <c r="F24" s="3"/>
      <c r="G24" s="25">
        <f t="shared" si="0"/>
        <v>0</v>
      </c>
      <c r="H24" s="3"/>
      <c r="I24" s="25">
        <f t="shared" si="1"/>
        <v>0</v>
      </c>
      <c r="J24" s="3"/>
      <c r="K24" s="24">
        <f t="shared" si="2"/>
        <v>0</v>
      </c>
      <c r="L24" s="25">
        <f t="shared" si="3"/>
        <v>0</v>
      </c>
    </row>
    <row r="25" spans="1:12" x14ac:dyDescent="0.35">
      <c r="A25" s="38"/>
      <c r="B25" s="13" t="s">
        <v>81</v>
      </c>
      <c r="C25" s="64" t="s">
        <v>10</v>
      </c>
      <c r="D25" s="15"/>
      <c r="E25" s="3">
        <v>1</v>
      </c>
      <c r="F25" s="3"/>
      <c r="G25" s="25">
        <f t="shared" si="0"/>
        <v>0</v>
      </c>
      <c r="H25" s="3"/>
      <c r="I25" s="25">
        <f t="shared" si="1"/>
        <v>0</v>
      </c>
      <c r="J25" s="3"/>
      <c r="K25" s="24">
        <f t="shared" si="2"/>
        <v>0</v>
      </c>
      <c r="L25" s="25">
        <f t="shared" si="3"/>
        <v>0</v>
      </c>
    </row>
    <row r="26" spans="1:12" x14ac:dyDescent="0.35">
      <c r="A26" s="38"/>
      <c r="B26" s="74" t="s">
        <v>16</v>
      </c>
      <c r="C26" s="64" t="s">
        <v>5</v>
      </c>
      <c r="D26" s="11"/>
      <c r="E26" s="3">
        <f>E21*0.3</f>
        <v>2.1</v>
      </c>
      <c r="F26" s="3"/>
      <c r="G26" s="25">
        <f t="shared" si="0"/>
        <v>0</v>
      </c>
      <c r="H26" s="3"/>
      <c r="I26" s="25">
        <f t="shared" si="1"/>
        <v>0</v>
      </c>
      <c r="J26" s="3"/>
      <c r="K26" s="24">
        <f t="shared" si="2"/>
        <v>0</v>
      </c>
      <c r="L26" s="25">
        <f t="shared" si="3"/>
        <v>0</v>
      </c>
    </row>
    <row r="27" spans="1:12" x14ac:dyDescent="0.35">
      <c r="A27" s="38">
        <v>5</v>
      </c>
      <c r="B27" s="47" t="s">
        <v>74</v>
      </c>
      <c r="C27" s="64" t="s">
        <v>25</v>
      </c>
      <c r="D27" s="11"/>
      <c r="E27" s="3">
        <v>1</v>
      </c>
      <c r="F27" s="3"/>
      <c r="G27" s="25">
        <f t="shared" si="0"/>
        <v>0</v>
      </c>
      <c r="H27" s="3"/>
      <c r="I27" s="25">
        <f t="shared" si="1"/>
        <v>0</v>
      </c>
      <c r="J27" s="3"/>
      <c r="K27" s="24">
        <f t="shared" si="2"/>
        <v>0</v>
      </c>
      <c r="L27" s="25">
        <f t="shared" si="3"/>
        <v>0</v>
      </c>
    </row>
    <row r="28" spans="1:12" x14ac:dyDescent="0.35">
      <c r="A28" s="38">
        <v>6</v>
      </c>
      <c r="B28" s="42" t="s">
        <v>82</v>
      </c>
      <c r="C28" s="64" t="s">
        <v>31</v>
      </c>
      <c r="D28" s="4"/>
      <c r="E28" s="3">
        <v>7</v>
      </c>
      <c r="F28" s="3"/>
      <c r="G28" s="25">
        <f t="shared" si="0"/>
        <v>0</v>
      </c>
      <c r="H28" s="3"/>
      <c r="I28" s="25">
        <f t="shared" si="1"/>
        <v>0</v>
      </c>
      <c r="J28" s="3"/>
      <c r="K28" s="24">
        <f t="shared" si="2"/>
        <v>0</v>
      </c>
      <c r="L28" s="25">
        <f t="shared" si="3"/>
        <v>0</v>
      </c>
    </row>
    <row r="29" spans="1:12" x14ac:dyDescent="0.35">
      <c r="A29" s="38">
        <v>7</v>
      </c>
      <c r="B29" s="42" t="s">
        <v>93</v>
      </c>
      <c r="C29" s="64" t="s">
        <v>25</v>
      </c>
      <c r="D29" s="4"/>
      <c r="E29" s="3">
        <v>1</v>
      </c>
      <c r="F29" s="3"/>
      <c r="G29" s="25">
        <f t="shared" si="0"/>
        <v>0</v>
      </c>
      <c r="H29" s="3"/>
      <c r="I29" s="25">
        <f t="shared" si="1"/>
        <v>0</v>
      </c>
      <c r="J29" s="3"/>
      <c r="K29" s="24">
        <f t="shared" si="2"/>
        <v>0</v>
      </c>
      <c r="L29" s="25">
        <f t="shared" si="3"/>
        <v>0</v>
      </c>
    </row>
    <row r="30" spans="1:12" x14ac:dyDescent="0.35">
      <c r="A30" s="38"/>
      <c r="B30" s="42"/>
      <c r="C30" s="64"/>
      <c r="D30" s="4"/>
      <c r="E30" s="3"/>
      <c r="F30" s="3"/>
      <c r="G30" s="25"/>
      <c r="H30" s="3"/>
      <c r="I30" s="25"/>
      <c r="J30" s="3"/>
      <c r="K30" s="24"/>
      <c r="L30" s="25"/>
    </row>
    <row r="31" spans="1:12" x14ac:dyDescent="0.35">
      <c r="A31" s="38"/>
      <c r="B31" s="45" t="s">
        <v>42</v>
      </c>
      <c r="C31" s="64"/>
      <c r="D31" s="4"/>
      <c r="E31" s="3"/>
      <c r="F31" s="3"/>
      <c r="G31" s="25">
        <f t="shared" si="0"/>
        <v>0</v>
      </c>
      <c r="H31" s="3"/>
      <c r="I31" s="25">
        <f t="shared" si="1"/>
        <v>0</v>
      </c>
      <c r="J31" s="3"/>
      <c r="K31" s="24">
        <f t="shared" si="2"/>
        <v>0</v>
      </c>
      <c r="L31" s="25">
        <f t="shared" si="3"/>
        <v>0</v>
      </c>
    </row>
    <row r="32" spans="1:12" ht="27" x14ac:dyDescent="0.35">
      <c r="A32" s="38">
        <v>1</v>
      </c>
      <c r="B32" s="42" t="s">
        <v>84</v>
      </c>
      <c r="C32" s="64" t="s">
        <v>31</v>
      </c>
      <c r="D32" s="15"/>
      <c r="E32" s="3">
        <v>20</v>
      </c>
      <c r="F32" s="3"/>
      <c r="G32" s="25">
        <f t="shared" si="0"/>
        <v>0</v>
      </c>
      <c r="H32" s="3"/>
      <c r="I32" s="25">
        <f t="shared" si="1"/>
        <v>0</v>
      </c>
      <c r="J32" s="3"/>
      <c r="K32" s="24">
        <f t="shared" si="2"/>
        <v>0</v>
      </c>
      <c r="L32" s="25">
        <f t="shared" si="3"/>
        <v>0</v>
      </c>
    </row>
    <row r="33" spans="1:12" x14ac:dyDescent="0.35">
      <c r="A33" s="38">
        <v>2</v>
      </c>
      <c r="B33" s="42" t="s">
        <v>44</v>
      </c>
      <c r="C33" s="68" t="s">
        <v>73</v>
      </c>
      <c r="D33" s="15"/>
      <c r="E33" s="3">
        <v>3</v>
      </c>
      <c r="F33" s="3"/>
      <c r="G33" s="25">
        <f t="shared" si="0"/>
        <v>0</v>
      </c>
      <c r="H33" s="3"/>
      <c r="I33" s="25">
        <f t="shared" si="1"/>
        <v>0</v>
      </c>
      <c r="J33" s="3"/>
      <c r="K33" s="24">
        <f t="shared" si="2"/>
        <v>0</v>
      </c>
      <c r="L33" s="25">
        <f t="shared" si="3"/>
        <v>0</v>
      </c>
    </row>
    <row r="34" spans="1:12" x14ac:dyDescent="0.35">
      <c r="A34" s="38"/>
      <c r="B34" s="9" t="s">
        <v>22</v>
      </c>
      <c r="C34" s="69" t="s">
        <v>17</v>
      </c>
      <c r="D34" s="11">
        <v>1.03</v>
      </c>
      <c r="E34" s="10">
        <f>D34*E33</f>
        <v>3.09</v>
      </c>
      <c r="F34" s="10"/>
      <c r="G34" s="25">
        <f t="shared" si="0"/>
        <v>0</v>
      </c>
      <c r="H34" s="10"/>
      <c r="I34" s="25">
        <f t="shared" si="1"/>
        <v>0</v>
      </c>
      <c r="J34" s="10"/>
      <c r="K34" s="24">
        <f t="shared" si="2"/>
        <v>0</v>
      </c>
      <c r="L34" s="25">
        <f t="shared" si="3"/>
        <v>0</v>
      </c>
    </row>
    <row r="35" spans="1:12" x14ac:dyDescent="0.35">
      <c r="A35" s="38"/>
      <c r="B35" s="9" t="s">
        <v>23</v>
      </c>
      <c r="C35" s="69" t="s">
        <v>6</v>
      </c>
      <c r="D35" s="10">
        <v>6</v>
      </c>
      <c r="E35" s="10">
        <f>D35*E33</f>
        <v>18</v>
      </c>
      <c r="F35" s="10"/>
      <c r="G35" s="25">
        <f t="shared" si="0"/>
        <v>0</v>
      </c>
      <c r="H35" s="10"/>
      <c r="I35" s="25">
        <f t="shared" si="1"/>
        <v>0</v>
      </c>
      <c r="J35" s="10"/>
      <c r="K35" s="24">
        <f t="shared" si="2"/>
        <v>0</v>
      </c>
      <c r="L35" s="25">
        <f t="shared" si="3"/>
        <v>0</v>
      </c>
    </row>
    <row r="36" spans="1:12" x14ac:dyDescent="0.35">
      <c r="A36" s="38"/>
      <c r="B36" s="9" t="s">
        <v>20</v>
      </c>
      <c r="C36" s="69" t="s">
        <v>6</v>
      </c>
      <c r="D36" s="11">
        <v>0.2</v>
      </c>
      <c r="E36" s="10">
        <f>D36*E33</f>
        <v>0.60000000000000009</v>
      </c>
      <c r="F36" s="10"/>
      <c r="G36" s="25">
        <f t="shared" si="0"/>
        <v>0</v>
      </c>
      <c r="H36" s="10"/>
      <c r="I36" s="25">
        <f t="shared" si="1"/>
        <v>0</v>
      </c>
      <c r="J36" s="10"/>
      <c r="K36" s="24">
        <f t="shared" si="2"/>
        <v>0</v>
      </c>
      <c r="L36" s="25">
        <f t="shared" si="3"/>
        <v>0</v>
      </c>
    </row>
    <row r="37" spans="1:12" x14ac:dyDescent="0.35">
      <c r="A37" s="38"/>
      <c r="B37" s="9" t="s">
        <v>24</v>
      </c>
      <c r="C37" s="69" t="s">
        <v>25</v>
      </c>
      <c r="D37" s="10">
        <v>0.1</v>
      </c>
      <c r="E37" s="10">
        <f>D37*E33</f>
        <v>0.30000000000000004</v>
      </c>
      <c r="F37" s="10"/>
      <c r="G37" s="25">
        <f t="shared" si="0"/>
        <v>0</v>
      </c>
      <c r="H37" s="10"/>
      <c r="I37" s="25">
        <f t="shared" si="1"/>
        <v>0</v>
      </c>
      <c r="J37" s="10"/>
      <c r="K37" s="24">
        <f t="shared" si="2"/>
        <v>0</v>
      </c>
      <c r="L37" s="25">
        <f t="shared" si="3"/>
        <v>0</v>
      </c>
    </row>
    <row r="38" spans="1:12" x14ac:dyDescent="0.35">
      <c r="A38" s="38"/>
      <c r="B38" s="9" t="s">
        <v>12</v>
      </c>
      <c r="C38" s="69" t="s">
        <v>5</v>
      </c>
      <c r="D38" s="11">
        <v>7.0000000000000001E-3</v>
      </c>
      <c r="E38" s="10">
        <f>D38*E33</f>
        <v>2.1000000000000001E-2</v>
      </c>
      <c r="F38" s="10"/>
      <c r="G38" s="25">
        <f t="shared" si="0"/>
        <v>0</v>
      </c>
      <c r="H38" s="10"/>
      <c r="I38" s="25">
        <f t="shared" si="1"/>
        <v>0</v>
      </c>
      <c r="J38" s="10"/>
      <c r="K38" s="24">
        <f t="shared" si="2"/>
        <v>0</v>
      </c>
      <c r="L38" s="25">
        <f t="shared" si="3"/>
        <v>0</v>
      </c>
    </row>
    <row r="39" spans="1:12" x14ac:dyDescent="0.35">
      <c r="A39" s="38">
        <v>3</v>
      </c>
      <c r="B39" s="59" t="s">
        <v>83</v>
      </c>
      <c r="C39" s="67" t="s">
        <v>70</v>
      </c>
      <c r="D39" s="37"/>
      <c r="E39" s="58">
        <v>3</v>
      </c>
      <c r="F39" s="60"/>
      <c r="G39" s="25">
        <f t="shared" si="0"/>
        <v>0</v>
      </c>
      <c r="H39" s="7"/>
      <c r="I39" s="25">
        <f t="shared" si="1"/>
        <v>0</v>
      </c>
      <c r="J39" s="7"/>
      <c r="K39" s="24">
        <f t="shared" si="2"/>
        <v>0</v>
      </c>
      <c r="L39" s="25">
        <f t="shared" si="3"/>
        <v>0</v>
      </c>
    </row>
    <row r="40" spans="1:12" ht="27" x14ac:dyDescent="0.35">
      <c r="A40" s="38">
        <v>4</v>
      </c>
      <c r="B40" s="62" t="s">
        <v>72</v>
      </c>
      <c r="C40" s="65" t="s">
        <v>28</v>
      </c>
      <c r="D40" s="11"/>
      <c r="E40" s="43">
        <v>46</v>
      </c>
      <c r="F40" s="3"/>
      <c r="G40" s="25">
        <f t="shared" si="0"/>
        <v>0</v>
      </c>
      <c r="H40" s="3"/>
      <c r="I40" s="25">
        <f t="shared" si="1"/>
        <v>0</v>
      </c>
      <c r="J40" s="3"/>
      <c r="K40" s="24">
        <f t="shared" si="2"/>
        <v>0</v>
      </c>
      <c r="L40" s="25">
        <f t="shared" si="3"/>
        <v>0</v>
      </c>
    </row>
    <row r="41" spans="1:12" x14ac:dyDescent="0.35">
      <c r="A41" s="38">
        <v>5</v>
      </c>
      <c r="B41" s="42" t="s">
        <v>85</v>
      </c>
      <c r="C41" s="68" t="s">
        <v>25</v>
      </c>
      <c r="D41" s="15"/>
      <c r="E41" s="3">
        <v>10</v>
      </c>
      <c r="F41" s="3"/>
      <c r="G41" s="25">
        <f t="shared" si="0"/>
        <v>0</v>
      </c>
      <c r="H41" s="3"/>
      <c r="I41" s="25">
        <f t="shared" si="1"/>
        <v>0</v>
      </c>
      <c r="J41" s="3"/>
      <c r="K41" s="24">
        <f t="shared" si="2"/>
        <v>0</v>
      </c>
      <c r="L41" s="25">
        <f t="shared" si="3"/>
        <v>0</v>
      </c>
    </row>
    <row r="42" spans="1:12" x14ac:dyDescent="0.35">
      <c r="A42" s="38">
        <v>6</v>
      </c>
      <c r="B42" s="75" t="s">
        <v>86</v>
      </c>
      <c r="C42" s="69" t="s">
        <v>17</v>
      </c>
      <c r="D42" s="78"/>
      <c r="E42" s="10">
        <v>5</v>
      </c>
      <c r="F42" s="10"/>
      <c r="G42" s="25">
        <f t="shared" si="0"/>
        <v>0</v>
      </c>
      <c r="H42" s="10"/>
      <c r="I42" s="25">
        <f t="shared" si="1"/>
        <v>0</v>
      </c>
      <c r="J42" s="10"/>
      <c r="K42" s="24">
        <f t="shared" si="2"/>
        <v>0</v>
      </c>
      <c r="L42" s="25">
        <f t="shared" si="3"/>
        <v>0</v>
      </c>
    </row>
    <row r="43" spans="1:12" x14ac:dyDescent="0.35">
      <c r="A43" s="38"/>
      <c r="B43" s="45" t="s">
        <v>48</v>
      </c>
      <c r="C43" s="64"/>
      <c r="D43" s="4"/>
      <c r="E43" s="3"/>
      <c r="F43" s="3"/>
      <c r="G43" s="25">
        <f t="shared" si="0"/>
        <v>0</v>
      </c>
      <c r="H43" s="3"/>
      <c r="I43" s="25">
        <f t="shared" si="1"/>
        <v>0</v>
      </c>
      <c r="J43" s="3"/>
      <c r="K43" s="24">
        <f t="shared" si="2"/>
        <v>0</v>
      </c>
      <c r="L43" s="25">
        <f t="shared" si="3"/>
        <v>0</v>
      </c>
    </row>
    <row r="44" spans="1:12" x14ac:dyDescent="0.35">
      <c r="A44" s="38">
        <v>1</v>
      </c>
      <c r="B44" s="42" t="s">
        <v>50</v>
      </c>
      <c r="C44" s="64" t="s">
        <v>31</v>
      </c>
      <c r="D44" s="15"/>
      <c r="E44" s="3">
        <v>10</v>
      </c>
      <c r="F44" s="3"/>
      <c r="G44" s="25">
        <f t="shared" si="0"/>
        <v>0</v>
      </c>
      <c r="H44" s="3"/>
      <c r="I44" s="25">
        <f t="shared" si="1"/>
        <v>0</v>
      </c>
      <c r="J44" s="3"/>
      <c r="K44" s="24">
        <f t="shared" si="2"/>
        <v>0</v>
      </c>
      <c r="L44" s="25">
        <f t="shared" si="3"/>
        <v>0</v>
      </c>
    </row>
    <row r="45" spans="1:12" x14ac:dyDescent="0.35">
      <c r="A45" s="38">
        <v>2</v>
      </c>
      <c r="B45" s="42" t="s">
        <v>67</v>
      </c>
      <c r="C45" s="68" t="s">
        <v>73</v>
      </c>
      <c r="D45" s="15"/>
      <c r="E45" s="3">
        <v>35</v>
      </c>
      <c r="F45" s="3"/>
      <c r="G45" s="25">
        <f t="shared" si="0"/>
        <v>0</v>
      </c>
      <c r="H45" s="3"/>
      <c r="I45" s="25">
        <f t="shared" si="1"/>
        <v>0</v>
      </c>
      <c r="J45" s="3"/>
      <c r="K45" s="24">
        <f t="shared" si="2"/>
        <v>0</v>
      </c>
      <c r="L45" s="25">
        <f t="shared" si="3"/>
        <v>0</v>
      </c>
    </row>
    <row r="46" spans="1:12" x14ac:dyDescent="0.35">
      <c r="A46" s="38"/>
      <c r="B46" s="20" t="s">
        <v>47</v>
      </c>
      <c r="C46" s="70" t="s">
        <v>17</v>
      </c>
      <c r="D46" s="31">
        <v>1.05</v>
      </c>
      <c r="E46" s="10">
        <f>E45*D46</f>
        <v>36.75</v>
      </c>
      <c r="F46" s="10"/>
      <c r="G46" s="25">
        <f t="shared" si="0"/>
        <v>0</v>
      </c>
      <c r="H46" s="10"/>
      <c r="I46" s="25">
        <f t="shared" si="1"/>
        <v>0</v>
      </c>
      <c r="J46" s="10"/>
      <c r="K46" s="24">
        <f t="shared" si="2"/>
        <v>0</v>
      </c>
      <c r="L46" s="25">
        <f t="shared" si="3"/>
        <v>0</v>
      </c>
    </row>
    <row r="47" spans="1:12" ht="40.5" x14ac:dyDescent="0.35">
      <c r="A47" s="38"/>
      <c r="B47" s="13" t="s">
        <v>75</v>
      </c>
      <c r="C47" s="69" t="s">
        <v>17</v>
      </c>
      <c r="D47" s="10">
        <v>1</v>
      </c>
      <c r="E47" s="10">
        <f>D47*E45</f>
        <v>35</v>
      </c>
      <c r="F47" s="10"/>
      <c r="G47" s="25">
        <f t="shared" si="0"/>
        <v>0</v>
      </c>
      <c r="H47" s="10"/>
      <c r="I47" s="25">
        <f t="shared" si="1"/>
        <v>0</v>
      </c>
      <c r="J47" s="10"/>
      <c r="K47" s="24">
        <f t="shared" si="2"/>
        <v>0</v>
      </c>
      <c r="L47" s="25">
        <f t="shared" si="3"/>
        <v>0</v>
      </c>
    </row>
    <row r="48" spans="1:12" x14ac:dyDescent="0.35">
      <c r="A48" s="38"/>
      <c r="B48" s="21" t="s">
        <v>12</v>
      </c>
      <c r="C48" s="69" t="s">
        <v>5</v>
      </c>
      <c r="D48" s="11">
        <v>0.1</v>
      </c>
      <c r="E48" s="10">
        <f>E45*D48</f>
        <v>3.5</v>
      </c>
      <c r="F48" s="10"/>
      <c r="G48" s="25">
        <f t="shared" si="0"/>
        <v>0</v>
      </c>
      <c r="H48" s="10"/>
      <c r="I48" s="25">
        <f t="shared" si="1"/>
        <v>0</v>
      </c>
      <c r="J48" s="10"/>
      <c r="K48" s="24">
        <f t="shared" si="2"/>
        <v>0</v>
      </c>
      <c r="L48" s="25">
        <f t="shared" si="3"/>
        <v>0</v>
      </c>
    </row>
    <row r="49" spans="1:12" ht="27" x14ac:dyDescent="0.35">
      <c r="A49" s="38">
        <v>3</v>
      </c>
      <c r="B49" s="42" t="s">
        <v>87</v>
      </c>
      <c r="C49" s="68" t="s">
        <v>25</v>
      </c>
      <c r="D49" s="15"/>
      <c r="E49" s="3">
        <v>5</v>
      </c>
      <c r="F49" s="3"/>
      <c r="G49" s="25">
        <f t="shared" si="0"/>
        <v>0</v>
      </c>
      <c r="H49" s="3"/>
      <c r="I49" s="25">
        <f t="shared" si="1"/>
        <v>0</v>
      </c>
      <c r="J49" s="3"/>
      <c r="K49" s="24">
        <f t="shared" si="2"/>
        <v>0</v>
      </c>
      <c r="L49" s="25">
        <f t="shared" si="3"/>
        <v>0</v>
      </c>
    </row>
    <row r="50" spans="1:12" x14ac:dyDescent="0.35">
      <c r="A50" s="99">
        <v>4</v>
      </c>
      <c r="B50" s="47" t="s">
        <v>58</v>
      </c>
      <c r="C50" s="64" t="s">
        <v>25</v>
      </c>
      <c r="D50" s="11"/>
      <c r="E50" s="3">
        <v>1</v>
      </c>
      <c r="F50" s="3"/>
      <c r="G50" s="25">
        <f t="shared" si="0"/>
        <v>0</v>
      </c>
      <c r="H50" s="3"/>
      <c r="I50" s="25">
        <f t="shared" si="1"/>
        <v>0</v>
      </c>
      <c r="J50" s="3"/>
      <c r="K50" s="24">
        <f t="shared" si="2"/>
        <v>0</v>
      </c>
      <c r="L50" s="25">
        <f t="shared" si="3"/>
        <v>0</v>
      </c>
    </row>
    <row r="51" spans="1:12" x14ac:dyDescent="0.35">
      <c r="A51" s="99"/>
      <c r="B51" s="30" t="s">
        <v>53</v>
      </c>
      <c r="C51" s="64" t="s">
        <v>25</v>
      </c>
      <c r="D51" s="11">
        <v>1</v>
      </c>
      <c r="E51" s="3">
        <v>1</v>
      </c>
      <c r="F51" s="3"/>
      <c r="G51" s="25">
        <f t="shared" si="0"/>
        <v>0</v>
      </c>
      <c r="H51" s="3"/>
      <c r="I51" s="25">
        <f t="shared" si="1"/>
        <v>0</v>
      </c>
      <c r="J51" s="3"/>
      <c r="K51" s="24">
        <f t="shared" si="2"/>
        <v>0</v>
      </c>
      <c r="L51" s="25">
        <f t="shared" si="3"/>
        <v>0</v>
      </c>
    </row>
    <row r="52" spans="1:12" x14ac:dyDescent="0.35">
      <c r="A52" s="99"/>
      <c r="B52" s="30" t="s">
        <v>88</v>
      </c>
      <c r="C52" s="64" t="s">
        <v>25</v>
      </c>
      <c r="D52" s="11"/>
      <c r="E52" s="3">
        <v>1</v>
      </c>
      <c r="F52" s="3"/>
      <c r="G52" s="25">
        <f t="shared" si="0"/>
        <v>0</v>
      </c>
      <c r="H52" s="3"/>
      <c r="I52" s="25">
        <f t="shared" si="1"/>
        <v>0</v>
      </c>
      <c r="J52" s="3"/>
      <c r="K52" s="24">
        <f t="shared" si="2"/>
        <v>0</v>
      </c>
      <c r="L52" s="25">
        <f t="shared" si="3"/>
        <v>0</v>
      </c>
    </row>
    <row r="53" spans="1:12" x14ac:dyDescent="0.35">
      <c r="A53" s="99"/>
      <c r="B53" s="30" t="s">
        <v>54</v>
      </c>
      <c r="C53" s="65" t="s">
        <v>9</v>
      </c>
      <c r="D53" s="11"/>
      <c r="E53" s="3">
        <v>2</v>
      </c>
      <c r="F53" s="3"/>
      <c r="G53" s="25">
        <f t="shared" si="0"/>
        <v>0</v>
      </c>
      <c r="H53" s="3"/>
      <c r="I53" s="25">
        <f t="shared" si="1"/>
        <v>0</v>
      </c>
      <c r="J53" s="3"/>
      <c r="K53" s="24">
        <f t="shared" si="2"/>
        <v>0</v>
      </c>
      <c r="L53" s="25">
        <f t="shared" si="3"/>
        <v>0</v>
      </c>
    </row>
    <row r="54" spans="1:12" x14ac:dyDescent="0.35">
      <c r="A54" s="99"/>
      <c r="B54" s="30" t="s">
        <v>55</v>
      </c>
      <c r="C54" s="66" t="s">
        <v>31</v>
      </c>
      <c r="D54" s="31"/>
      <c r="E54" s="7">
        <v>18</v>
      </c>
      <c r="F54" s="14"/>
      <c r="G54" s="25">
        <f t="shared" si="0"/>
        <v>0</v>
      </c>
      <c r="H54" s="27"/>
      <c r="I54" s="25">
        <f t="shared" si="1"/>
        <v>0</v>
      </c>
      <c r="J54" s="27"/>
      <c r="K54" s="24">
        <f t="shared" si="2"/>
        <v>0</v>
      </c>
      <c r="L54" s="25">
        <f t="shared" si="3"/>
        <v>0</v>
      </c>
    </row>
    <row r="55" spans="1:12" x14ac:dyDescent="0.35">
      <c r="A55" s="99"/>
      <c r="B55" s="30" t="s">
        <v>56</v>
      </c>
      <c r="C55" s="65" t="s">
        <v>25</v>
      </c>
      <c r="D55" s="11"/>
      <c r="E55" s="43">
        <v>4</v>
      </c>
      <c r="F55" s="3"/>
      <c r="G55" s="25">
        <f t="shared" si="0"/>
        <v>0</v>
      </c>
      <c r="H55" s="3"/>
      <c r="I55" s="25">
        <f t="shared" si="1"/>
        <v>0</v>
      </c>
      <c r="J55" s="3"/>
      <c r="K55" s="24">
        <f t="shared" si="2"/>
        <v>0</v>
      </c>
      <c r="L55" s="25">
        <f t="shared" si="3"/>
        <v>0</v>
      </c>
    </row>
    <row r="56" spans="1:12" x14ac:dyDescent="0.35">
      <c r="A56" s="99"/>
      <c r="B56" s="30" t="s">
        <v>74</v>
      </c>
      <c r="C56" s="64" t="s">
        <v>25</v>
      </c>
      <c r="D56" s="11"/>
      <c r="E56" s="3">
        <v>1</v>
      </c>
      <c r="F56" s="3"/>
      <c r="G56" s="25">
        <f t="shared" si="0"/>
        <v>0</v>
      </c>
      <c r="H56" s="3"/>
      <c r="I56" s="25">
        <f t="shared" si="1"/>
        <v>0</v>
      </c>
      <c r="J56" s="3"/>
      <c r="K56" s="24">
        <f t="shared" si="2"/>
        <v>0</v>
      </c>
      <c r="L56" s="25">
        <f t="shared" si="3"/>
        <v>0</v>
      </c>
    </row>
    <row r="57" spans="1:12" x14ac:dyDescent="0.35">
      <c r="A57" s="99"/>
      <c r="B57" s="30" t="s">
        <v>57</v>
      </c>
      <c r="C57" s="64" t="s">
        <v>31</v>
      </c>
      <c r="D57" s="11"/>
      <c r="E57" s="3">
        <v>12</v>
      </c>
      <c r="F57" s="3"/>
      <c r="G57" s="25">
        <f t="shared" si="0"/>
        <v>0</v>
      </c>
      <c r="H57" s="3"/>
      <c r="I57" s="25">
        <f t="shared" si="1"/>
        <v>0</v>
      </c>
      <c r="J57" s="3"/>
      <c r="K57" s="24">
        <f t="shared" si="2"/>
        <v>0</v>
      </c>
      <c r="L57" s="25">
        <f t="shared" si="3"/>
        <v>0</v>
      </c>
    </row>
    <row r="58" spans="1:12" x14ac:dyDescent="0.35">
      <c r="A58" s="99"/>
      <c r="B58" s="30" t="s">
        <v>59</v>
      </c>
      <c r="C58" s="64" t="s">
        <v>9</v>
      </c>
      <c r="D58" s="11"/>
      <c r="E58" s="3">
        <v>1</v>
      </c>
      <c r="F58" s="3"/>
      <c r="G58" s="25">
        <f t="shared" si="0"/>
        <v>0</v>
      </c>
      <c r="H58" s="3"/>
      <c r="I58" s="25">
        <f t="shared" si="1"/>
        <v>0</v>
      </c>
      <c r="J58" s="3"/>
      <c r="K58" s="24">
        <f t="shared" si="2"/>
        <v>0</v>
      </c>
      <c r="L58" s="25">
        <f t="shared" si="3"/>
        <v>0</v>
      </c>
    </row>
    <row r="59" spans="1:12" x14ac:dyDescent="0.35">
      <c r="A59" s="99"/>
      <c r="B59" s="30" t="s">
        <v>16</v>
      </c>
      <c r="C59" s="64" t="s">
        <v>5</v>
      </c>
      <c r="D59" s="11"/>
      <c r="E59" s="3">
        <v>4</v>
      </c>
      <c r="F59" s="3"/>
      <c r="G59" s="25">
        <f t="shared" ref="G59:G100" si="4">F59*E59</f>
        <v>0</v>
      </c>
      <c r="H59" s="3"/>
      <c r="I59" s="25">
        <f t="shared" ref="I59:I100" si="5">H59*E59</f>
        <v>0</v>
      </c>
      <c r="J59" s="3"/>
      <c r="K59" s="24">
        <f t="shared" ref="K59:K100" si="6">J59*E59</f>
        <v>0</v>
      </c>
      <c r="L59" s="25">
        <f t="shared" ref="L59:L100" si="7">K59+I59+G59</f>
        <v>0</v>
      </c>
    </row>
    <row r="60" spans="1:12" ht="40.5" x14ac:dyDescent="0.35">
      <c r="A60" s="38">
        <v>5</v>
      </c>
      <c r="B60" s="79" t="s">
        <v>90</v>
      </c>
      <c r="C60" s="64" t="s">
        <v>31</v>
      </c>
      <c r="D60" s="11"/>
      <c r="E60" s="3">
        <v>12</v>
      </c>
      <c r="F60" s="3"/>
      <c r="G60" s="25">
        <f t="shared" si="4"/>
        <v>0</v>
      </c>
      <c r="H60" s="3"/>
      <c r="I60" s="25">
        <f t="shared" si="5"/>
        <v>0</v>
      </c>
      <c r="J60" s="3"/>
      <c r="K60" s="24">
        <f t="shared" si="6"/>
        <v>0</v>
      </c>
      <c r="L60" s="25">
        <f t="shared" si="7"/>
        <v>0</v>
      </c>
    </row>
    <row r="61" spans="1:12" x14ac:dyDescent="0.35">
      <c r="A61" s="99">
        <v>6</v>
      </c>
      <c r="B61" s="47" t="s">
        <v>91</v>
      </c>
      <c r="C61" s="64" t="s">
        <v>89</v>
      </c>
      <c r="D61" s="11"/>
      <c r="E61" s="3">
        <v>1</v>
      </c>
      <c r="F61" s="3"/>
      <c r="G61" s="25">
        <f t="shared" si="4"/>
        <v>0</v>
      </c>
      <c r="H61" s="3"/>
      <c r="I61" s="25">
        <f t="shared" si="5"/>
        <v>0</v>
      </c>
      <c r="J61" s="3"/>
      <c r="K61" s="24">
        <f t="shared" si="6"/>
        <v>0</v>
      </c>
      <c r="L61" s="25">
        <f t="shared" si="7"/>
        <v>0</v>
      </c>
    </row>
    <row r="62" spans="1:12" x14ac:dyDescent="0.35">
      <c r="A62" s="99">
        <v>7</v>
      </c>
      <c r="B62" s="47" t="s">
        <v>92</v>
      </c>
      <c r="C62" s="64" t="s">
        <v>31</v>
      </c>
      <c r="D62" s="11"/>
      <c r="E62" s="3">
        <v>18</v>
      </c>
      <c r="F62" s="3"/>
      <c r="G62" s="25">
        <f t="shared" si="4"/>
        <v>0</v>
      </c>
      <c r="H62" s="3"/>
      <c r="I62" s="25">
        <f t="shared" si="5"/>
        <v>0</v>
      </c>
      <c r="J62" s="3"/>
      <c r="K62" s="24">
        <f t="shared" si="6"/>
        <v>0</v>
      </c>
      <c r="L62" s="25">
        <f t="shared" si="7"/>
        <v>0</v>
      </c>
    </row>
    <row r="63" spans="1:12" x14ac:dyDescent="0.35">
      <c r="A63" s="38">
        <v>8</v>
      </c>
      <c r="B63" s="42" t="s">
        <v>49</v>
      </c>
      <c r="C63" s="68" t="s">
        <v>73</v>
      </c>
      <c r="D63" s="15"/>
      <c r="E63" s="3">
        <v>2</v>
      </c>
      <c r="F63" s="3"/>
      <c r="G63" s="25">
        <f t="shared" si="4"/>
        <v>0</v>
      </c>
      <c r="H63" s="3"/>
      <c r="I63" s="25">
        <f t="shared" si="5"/>
        <v>0</v>
      </c>
      <c r="J63" s="3"/>
      <c r="K63" s="24">
        <f t="shared" si="6"/>
        <v>0</v>
      </c>
      <c r="L63" s="25">
        <f t="shared" si="7"/>
        <v>0</v>
      </c>
    </row>
    <row r="64" spans="1:12" x14ac:dyDescent="0.35">
      <c r="A64" s="38"/>
      <c r="B64" s="9" t="s">
        <v>22</v>
      </c>
      <c r="C64" s="69" t="s">
        <v>17</v>
      </c>
      <c r="D64" s="11">
        <v>1.03</v>
      </c>
      <c r="E64" s="10">
        <f>D64*E63</f>
        <v>2.06</v>
      </c>
      <c r="F64" s="10"/>
      <c r="G64" s="25">
        <f t="shared" si="4"/>
        <v>0</v>
      </c>
      <c r="H64" s="10"/>
      <c r="I64" s="25">
        <f t="shared" si="5"/>
        <v>0</v>
      </c>
      <c r="J64" s="10"/>
      <c r="K64" s="24">
        <f t="shared" si="6"/>
        <v>0</v>
      </c>
      <c r="L64" s="25">
        <f t="shared" si="7"/>
        <v>0</v>
      </c>
    </row>
    <row r="65" spans="1:12" x14ac:dyDescent="0.35">
      <c r="A65" s="38"/>
      <c r="B65" s="9" t="s">
        <v>23</v>
      </c>
      <c r="C65" s="69" t="s">
        <v>6</v>
      </c>
      <c r="D65" s="10">
        <v>6</v>
      </c>
      <c r="E65" s="10">
        <f>D65*E63</f>
        <v>12</v>
      </c>
      <c r="F65" s="10"/>
      <c r="G65" s="25">
        <f t="shared" si="4"/>
        <v>0</v>
      </c>
      <c r="H65" s="10"/>
      <c r="I65" s="25">
        <f t="shared" si="5"/>
        <v>0</v>
      </c>
      <c r="J65" s="10"/>
      <c r="K65" s="24">
        <f t="shared" si="6"/>
        <v>0</v>
      </c>
      <c r="L65" s="25">
        <f t="shared" si="7"/>
        <v>0</v>
      </c>
    </row>
    <row r="66" spans="1:12" x14ac:dyDescent="0.35">
      <c r="A66" s="38"/>
      <c r="B66" s="9" t="s">
        <v>20</v>
      </c>
      <c r="C66" s="69" t="s">
        <v>6</v>
      </c>
      <c r="D66" s="11">
        <v>0.2</v>
      </c>
      <c r="E66" s="10">
        <f>D66*E63</f>
        <v>0.4</v>
      </c>
      <c r="F66" s="10"/>
      <c r="G66" s="25">
        <f t="shared" si="4"/>
        <v>0</v>
      </c>
      <c r="H66" s="10"/>
      <c r="I66" s="25">
        <f t="shared" si="5"/>
        <v>0</v>
      </c>
      <c r="J66" s="10"/>
      <c r="K66" s="24">
        <f t="shared" si="6"/>
        <v>0</v>
      </c>
      <c r="L66" s="25">
        <f t="shared" si="7"/>
        <v>0</v>
      </c>
    </row>
    <row r="67" spans="1:12" x14ac:dyDescent="0.35">
      <c r="A67" s="38"/>
      <c r="B67" s="9" t="s">
        <v>24</v>
      </c>
      <c r="C67" s="69" t="s">
        <v>25</v>
      </c>
      <c r="D67" s="10">
        <v>0.1</v>
      </c>
      <c r="E67" s="10">
        <f>D67*E63</f>
        <v>0.2</v>
      </c>
      <c r="F67" s="10"/>
      <c r="G67" s="25">
        <f t="shared" si="4"/>
        <v>0</v>
      </c>
      <c r="H67" s="10"/>
      <c r="I67" s="25">
        <f t="shared" si="5"/>
        <v>0</v>
      </c>
      <c r="J67" s="10"/>
      <c r="K67" s="24">
        <f t="shared" si="6"/>
        <v>0</v>
      </c>
      <c r="L67" s="25">
        <f t="shared" si="7"/>
        <v>0</v>
      </c>
    </row>
    <row r="68" spans="1:12" x14ac:dyDescent="0.35">
      <c r="A68" s="38"/>
      <c r="B68" s="9" t="s">
        <v>12</v>
      </c>
      <c r="C68" s="69" t="s">
        <v>5</v>
      </c>
      <c r="D68" s="11">
        <v>7.0000000000000001E-3</v>
      </c>
      <c r="E68" s="10">
        <f>D68*E63</f>
        <v>1.4E-2</v>
      </c>
      <c r="F68" s="10"/>
      <c r="G68" s="25">
        <f t="shared" si="4"/>
        <v>0</v>
      </c>
      <c r="H68" s="10"/>
      <c r="I68" s="25">
        <f t="shared" si="5"/>
        <v>0</v>
      </c>
      <c r="J68" s="10"/>
      <c r="K68" s="24">
        <f t="shared" si="6"/>
        <v>0</v>
      </c>
      <c r="L68" s="25">
        <f t="shared" si="7"/>
        <v>0</v>
      </c>
    </row>
    <row r="69" spans="1:12" ht="27" x14ac:dyDescent="0.35">
      <c r="A69" s="38">
        <v>9</v>
      </c>
      <c r="B69" s="75" t="s">
        <v>46</v>
      </c>
      <c r="C69" s="69" t="s">
        <v>17</v>
      </c>
      <c r="D69" s="78"/>
      <c r="E69" s="10">
        <v>98</v>
      </c>
      <c r="F69" s="10"/>
      <c r="G69" s="25">
        <f t="shared" si="4"/>
        <v>0</v>
      </c>
      <c r="H69" s="10"/>
      <c r="I69" s="25">
        <f t="shared" si="5"/>
        <v>0</v>
      </c>
      <c r="J69" s="10"/>
      <c r="K69" s="24">
        <f t="shared" si="6"/>
        <v>0</v>
      </c>
      <c r="L69" s="25">
        <f t="shared" si="7"/>
        <v>0</v>
      </c>
    </row>
    <row r="70" spans="1:12" x14ac:dyDescent="0.35">
      <c r="A70" s="99"/>
      <c r="B70" s="29" t="s">
        <v>26</v>
      </c>
      <c r="C70" s="64" t="s">
        <v>6</v>
      </c>
      <c r="D70" s="11">
        <v>1.1000000000000001</v>
      </c>
      <c r="E70" s="3">
        <f>E69*D70</f>
        <v>107.80000000000001</v>
      </c>
      <c r="F70" s="3"/>
      <c r="G70" s="25">
        <f t="shared" si="4"/>
        <v>0</v>
      </c>
      <c r="H70" s="3"/>
      <c r="I70" s="25">
        <f t="shared" si="5"/>
        <v>0</v>
      </c>
      <c r="J70" s="3"/>
      <c r="K70" s="24">
        <f t="shared" si="6"/>
        <v>0</v>
      </c>
      <c r="L70" s="25">
        <f t="shared" si="7"/>
        <v>0</v>
      </c>
    </row>
    <row r="71" spans="1:12" x14ac:dyDescent="0.35">
      <c r="A71" s="99"/>
      <c r="B71" s="19" t="s">
        <v>34</v>
      </c>
      <c r="C71" s="64" t="s">
        <v>6</v>
      </c>
      <c r="D71" s="11">
        <v>0.4</v>
      </c>
      <c r="E71" s="3">
        <f>E69*D71</f>
        <v>39.200000000000003</v>
      </c>
      <c r="F71" s="3"/>
      <c r="G71" s="25">
        <f t="shared" si="4"/>
        <v>0</v>
      </c>
      <c r="H71" s="3"/>
      <c r="I71" s="25">
        <f t="shared" si="5"/>
        <v>0</v>
      </c>
      <c r="J71" s="3"/>
      <c r="K71" s="24">
        <f t="shared" si="6"/>
        <v>0</v>
      </c>
      <c r="L71" s="25">
        <f t="shared" si="7"/>
        <v>0</v>
      </c>
    </row>
    <row r="72" spans="1:12" x14ac:dyDescent="0.35">
      <c r="A72" s="99"/>
      <c r="B72" s="19" t="s">
        <v>35</v>
      </c>
      <c r="C72" s="64" t="s">
        <v>6</v>
      </c>
      <c r="D72" s="11">
        <v>0.12</v>
      </c>
      <c r="E72" s="3">
        <f>E69*D72</f>
        <v>11.76</v>
      </c>
      <c r="F72" s="3"/>
      <c r="G72" s="25">
        <f t="shared" si="4"/>
        <v>0</v>
      </c>
      <c r="H72" s="3"/>
      <c r="I72" s="25">
        <f t="shared" si="5"/>
        <v>0</v>
      </c>
      <c r="J72" s="3"/>
      <c r="K72" s="24">
        <f t="shared" si="6"/>
        <v>0</v>
      </c>
      <c r="L72" s="25">
        <f t="shared" si="7"/>
        <v>0</v>
      </c>
    </row>
    <row r="73" spans="1:12" x14ac:dyDescent="0.35">
      <c r="A73" s="99"/>
      <c r="B73" s="30" t="s">
        <v>27</v>
      </c>
      <c r="C73" s="65" t="s">
        <v>28</v>
      </c>
      <c r="D73" s="11">
        <v>0.6</v>
      </c>
      <c r="E73" s="3">
        <f>E69*D73</f>
        <v>58.8</v>
      </c>
      <c r="F73" s="3"/>
      <c r="G73" s="25">
        <f t="shared" si="4"/>
        <v>0</v>
      </c>
      <c r="H73" s="3"/>
      <c r="I73" s="25">
        <f t="shared" si="5"/>
        <v>0</v>
      </c>
      <c r="J73" s="3"/>
      <c r="K73" s="24">
        <f t="shared" si="6"/>
        <v>0</v>
      </c>
      <c r="L73" s="25">
        <f t="shared" si="7"/>
        <v>0</v>
      </c>
    </row>
    <row r="74" spans="1:12" x14ac:dyDescent="0.35">
      <c r="A74" s="99"/>
      <c r="B74" s="28" t="s">
        <v>29</v>
      </c>
      <c r="C74" s="66" t="s">
        <v>9</v>
      </c>
      <c r="D74" s="31"/>
      <c r="E74" s="7">
        <v>3</v>
      </c>
      <c r="F74" s="14"/>
      <c r="G74" s="25">
        <f t="shared" si="4"/>
        <v>0</v>
      </c>
      <c r="H74" s="27"/>
      <c r="I74" s="25">
        <f t="shared" si="5"/>
        <v>0</v>
      </c>
      <c r="J74" s="27"/>
      <c r="K74" s="24">
        <f t="shared" si="6"/>
        <v>0</v>
      </c>
      <c r="L74" s="25">
        <f t="shared" si="7"/>
        <v>0</v>
      </c>
    </row>
    <row r="75" spans="1:12" x14ac:dyDescent="0.35">
      <c r="A75" s="99"/>
      <c r="B75" s="30" t="s">
        <v>30</v>
      </c>
      <c r="C75" s="65" t="s">
        <v>28</v>
      </c>
      <c r="D75" s="11">
        <v>0.08</v>
      </c>
      <c r="E75" s="43">
        <f>E69*D75</f>
        <v>7.84</v>
      </c>
      <c r="F75" s="3"/>
      <c r="G75" s="25">
        <f t="shared" si="4"/>
        <v>0</v>
      </c>
      <c r="H75" s="3"/>
      <c r="I75" s="25">
        <f t="shared" si="5"/>
        <v>0</v>
      </c>
      <c r="J75" s="3"/>
      <c r="K75" s="24">
        <f t="shared" si="6"/>
        <v>0</v>
      </c>
      <c r="L75" s="25">
        <f t="shared" si="7"/>
        <v>0</v>
      </c>
    </row>
    <row r="76" spans="1:12" x14ac:dyDescent="0.35">
      <c r="A76" s="99"/>
      <c r="B76" s="30" t="s">
        <v>16</v>
      </c>
      <c r="C76" s="64" t="s">
        <v>5</v>
      </c>
      <c r="D76" s="11">
        <v>1.6E-2</v>
      </c>
      <c r="E76" s="3">
        <f>E69*D76</f>
        <v>1.5680000000000001</v>
      </c>
      <c r="F76" s="3"/>
      <c r="G76" s="25">
        <f t="shared" si="4"/>
        <v>0</v>
      </c>
      <c r="H76" s="3"/>
      <c r="I76" s="25">
        <f t="shared" si="5"/>
        <v>0</v>
      </c>
      <c r="J76" s="3"/>
      <c r="K76" s="24">
        <f t="shared" si="6"/>
        <v>0</v>
      </c>
      <c r="L76" s="25">
        <f t="shared" si="7"/>
        <v>0</v>
      </c>
    </row>
    <row r="77" spans="1:12" x14ac:dyDescent="0.35">
      <c r="A77" s="38"/>
      <c r="B77" s="45" t="s">
        <v>51</v>
      </c>
      <c r="C77" s="64"/>
      <c r="D77" s="4"/>
      <c r="E77" s="3"/>
      <c r="F77" s="3"/>
      <c r="G77" s="25">
        <f t="shared" si="4"/>
        <v>0</v>
      </c>
      <c r="H77" s="3"/>
      <c r="I77" s="25">
        <f t="shared" si="5"/>
        <v>0</v>
      </c>
      <c r="J77" s="3"/>
      <c r="K77" s="24">
        <f t="shared" si="6"/>
        <v>0</v>
      </c>
      <c r="L77" s="25">
        <f t="shared" si="7"/>
        <v>0</v>
      </c>
    </row>
    <row r="78" spans="1:12" ht="27" x14ac:dyDescent="0.35">
      <c r="A78" s="38">
        <v>1</v>
      </c>
      <c r="B78" s="46" t="s">
        <v>46</v>
      </c>
      <c r="C78" s="63" t="s">
        <v>17</v>
      </c>
      <c r="D78" s="17"/>
      <c r="E78" s="16">
        <v>70</v>
      </c>
      <c r="F78" s="10"/>
      <c r="G78" s="25">
        <f t="shared" si="4"/>
        <v>0</v>
      </c>
      <c r="H78" s="10"/>
      <c r="I78" s="25">
        <f t="shared" si="5"/>
        <v>0</v>
      </c>
      <c r="J78" s="10"/>
      <c r="K78" s="24">
        <f t="shared" si="6"/>
        <v>0</v>
      </c>
      <c r="L78" s="25">
        <f t="shared" si="7"/>
        <v>0</v>
      </c>
    </row>
    <row r="79" spans="1:12" x14ac:dyDescent="0.35">
      <c r="A79" s="99"/>
      <c r="B79" s="29" t="s">
        <v>26</v>
      </c>
      <c r="C79" s="64" t="s">
        <v>6</v>
      </c>
      <c r="D79" s="11">
        <v>1.1000000000000001</v>
      </c>
      <c r="E79" s="3">
        <f>E78*D79</f>
        <v>77</v>
      </c>
      <c r="F79" s="3"/>
      <c r="G79" s="25">
        <f t="shared" si="4"/>
        <v>0</v>
      </c>
      <c r="H79" s="3"/>
      <c r="I79" s="25">
        <f t="shared" si="5"/>
        <v>0</v>
      </c>
      <c r="J79" s="3"/>
      <c r="K79" s="24">
        <f t="shared" si="6"/>
        <v>0</v>
      </c>
      <c r="L79" s="25">
        <f t="shared" si="7"/>
        <v>0</v>
      </c>
    </row>
    <row r="80" spans="1:12" x14ac:dyDescent="0.35">
      <c r="A80" s="99"/>
      <c r="B80" s="19" t="s">
        <v>34</v>
      </c>
      <c r="C80" s="64" t="s">
        <v>6</v>
      </c>
      <c r="D80" s="11">
        <v>0.4</v>
      </c>
      <c r="E80" s="3">
        <f>E78*D80</f>
        <v>28</v>
      </c>
      <c r="F80" s="3"/>
      <c r="G80" s="25">
        <f t="shared" si="4"/>
        <v>0</v>
      </c>
      <c r="H80" s="3"/>
      <c r="I80" s="25">
        <f t="shared" si="5"/>
        <v>0</v>
      </c>
      <c r="J80" s="3"/>
      <c r="K80" s="24">
        <f t="shared" si="6"/>
        <v>0</v>
      </c>
      <c r="L80" s="25">
        <f t="shared" si="7"/>
        <v>0</v>
      </c>
    </row>
    <row r="81" spans="1:12" x14ac:dyDescent="0.35">
      <c r="A81" s="99"/>
      <c r="B81" s="19" t="s">
        <v>35</v>
      </c>
      <c r="C81" s="64" t="s">
        <v>6</v>
      </c>
      <c r="D81" s="11">
        <v>0.12</v>
      </c>
      <c r="E81" s="3">
        <f>E78*D81</f>
        <v>8.4</v>
      </c>
      <c r="F81" s="3"/>
      <c r="G81" s="25">
        <f t="shared" si="4"/>
        <v>0</v>
      </c>
      <c r="H81" s="3"/>
      <c r="I81" s="25">
        <f t="shared" si="5"/>
        <v>0</v>
      </c>
      <c r="J81" s="3"/>
      <c r="K81" s="24">
        <f t="shared" si="6"/>
        <v>0</v>
      </c>
      <c r="L81" s="25">
        <f t="shared" si="7"/>
        <v>0</v>
      </c>
    </row>
    <row r="82" spans="1:12" x14ac:dyDescent="0.35">
      <c r="A82" s="99"/>
      <c r="B82" s="30" t="s">
        <v>27</v>
      </c>
      <c r="C82" s="65" t="s">
        <v>28</v>
      </c>
      <c r="D82" s="11">
        <v>0.6</v>
      </c>
      <c r="E82" s="3">
        <f>E78*D82</f>
        <v>42</v>
      </c>
      <c r="F82" s="3"/>
      <c r="G82" s="25">
        <f t="shared" si="4"/>
        <v>0</v>
      </c>
      <c r="H82" s="3"/>
      <c r="I82" s="25">
        <f t="shared" si="5"/>
        <v>0</v>
      </c>
      <c r="J82" s="3"/>
      <c r="K82" s="24">
        <f t="shared" si="6"/>
        <v>0</v>
      </c>
      <c r="L82" s="25">
        <f t="shared" si="7"/>
        <v>0</v>
      </c>
    </row>
    <row r="83" spans="1:12" x14ac:dyDescent="0.35">
      <c r="A83" s="99"/>
      <c r="B83" s="87" t="s">
        <v>29</v>
      </c>
      <c r="C83" s="66" t="s">
        <v>9</v>
      </c>
      <c r="D83" s="31"/>
      <c r="E83" s="7">
        <v>3</v>
      </c>
      <c r="F83" s="14"/>
      <c r="G83" s="25">
        <f t="shared" si="4"/>
        <v>0</v>
      </c>
      <c r="H83" s="27"/>
      <c r="I83" s="25">
        <f t="shared" si="5"/>
        <v>0</v>
      </c>
      <c r="J83" s="27"/>
      <c r="K83" s="24">
        <f t="shared" si="6"/>
        <v>0</v>
      </c>
      <c r="L83" s="25">
        <f t="shared" si="7"/>
        <v>0</v>
      </c>
    </row>
    <row r="84" spans="1:12" x14ac:dyDescent="0.35">
      <c r="A84" s="99"/>
      <c r="B84" s="88" t="s">
        <v>30</v>
      </c>
      <c r="C84" s="65" t="s">
        <v>28</v>
      </c>
      <c r="D84" s="11">
        <v>0.08</v>
      </c>
      <c r="E84" s="43">
        <f>E78*D84</f>
        <v>5.6000000000000005</v>
      </c>
      <c r="F84" s="3"/>
      <c r="G84" s="25">
        <f t="shared" si="4"/>
        <v>0</v>
      </c>
      <c r="H84" s="3"/>
      <c r="I84" s="25">
        <f t="shared" si="5"/>
        <v>0</v>
      </c>
      <c r="J84" s="3"/>
      <c r="K84" s="24">
        <f t="shared" si="6"/>
        <v>0</v>
      </c>
      <c r="L84" s="25">
        <f t="shared" si="7"/>
        <v>0</v>
      </c>
    </row>
    <row r="85" spans="1:12" x14ac:dyDescent="0.35">
      <c r="A85" s="99"/>
      <c r="B85" s="88" t="s">
        <v>16</v>
      </c>
      <c r="C85" s="64" t="s">
        <v>5</v>
      </c>
      <c r="D85" s="11">
        <v>1.6E-2</v>
      </c>
      <c r="E85" s="3">
        <f>E78*D85</f>
        <v>1.1200000000000001</v>
      </c>
      <c r="F85" s="3"/>
      <c r="G85" s="25">
        <f t="shared" si="4"/>
        <v>0</v>
      </c>
      <c r="H85" s="3"/>
      <c r="I85" s="25">
        <f t="shared" si="5"/>
        <v>0</v>
      </c>
      <c r="J85" s="3"/>
      <c r="K85" s="24">
        <f t="shared" si="6"/>
        <v>0</v>
      </c>
      <c r="L85" s="25">
        <f t="shared" si="7"/>
        <v>0</v>
      </c>
    </row>
    <row r="86" spans="1:12" x14ac:dyDescent="0.35">
      <c r="A86" s="99">
        <v>2</v>
      </c>
      <c r="B86" s="89" t="s">
        <v>105</v>
      </c>
      <c r="C86" s="69" t="s">
        <v>17</v>
      </c>
      <c r="D86" s="10"/>
      <c r="E86" s="10">
        <v>19</v>
      </c>
      <c r="F86" s="10"/>
      <c r="G86" s="25">
        <f t="shared" si="4"/>
        <v>0</v>
      </c>
      <c r="H86" s="10"/>
      <c r="I86" s="25">
        <f t="shared" si="5"/>
        <v>0</v>
      </c>
      <c r="J86" s="10"/>
      <c r="K86" s="24">
        <f t="shared" si="6"/>
        <v>0</v>
      </c>
      <c r="L86" s="25">
        <f t="shared" si="7"/>
        <v>0</v>
      </c>
    </row>
    <row r="87" spans="1:12" x14ac:dyDescent="0.35">
      <c r="A87" s="100">
        <v>3</v>
      </c>
      <c r="B87" s="90" t="s">
        <v>95</v>
      </c>
      <c r="C87" s="81" t="s">
        <v>17</v>
      </c>
      <c r="D87" s="81"/>
      <c r="E87" s="82">
        <v>19</v>
      </c>
      <c r="F87" s="83"/>
      <c r="G87" s="25">
        <f t="shared" si="4"/>
        <v>0</v>
      </c>
      <c r="H87" s="10"/>
      <c r="I87" s="25">
        <f t="shared" si="5"/>
        <v>0</v>
      </c>
      <c r="J87" s="10"/>
      <c r="K87" s="24">
        <f t="shared" si="6"/>
        <v>0</v>
      </c>
      <c r="L87" s="25">
        <f t="shared" si="7"/>
        <v>0</v>
      </c>
    </row>
    <row r="88" spans="1:12" x14ac:dyDescent="0.35">
      <c r="A88" s="100"/>
      <c r="B88" s="91" t="s">
        <v>19</v>
      </c>
      <c r="C88" s="4" t="s">
        <v>96</v>
      </c>
      <c r="D88" s="10">
        <v>1</v>
      </c>
      <c r="E88" s="10">
        <f>E87*D88</f>
        <v>19</v>
      </c>
      <c r="F88" s="7"/>
      <c r="G88" s="25">
        <f t="shared" si="4"/>
        <v>0</v>
      </c>
      <c r="H88" s="7"/>
      <c r="I88" s="25">
        <f t="shared" si="5"/>
        <v>0</v>
      </c>
      <c r="J88" s="3"/>
      <c r="K88" s="24">
        <f t="shared" si="6"/>
        <v>0</v>
      </c>
      <c r="L88" s="25">
        <f t="shared" si="7"/>
        <v>0</v>
      </c>
    </row>
    <row r="89" spans="1:12" x14ac:dyDescent="0.35">
      <c r="A89" s="100"/>
      <c r="B89" s="84" t="s">
        <v>97</v>
      </c>
      <c r="C89" s="6" t="s">
        <v>5</v>
      </c>
      <c r="D89" s="85">
        <v>1.0200000000000001E-2</v>
      </c>
      <c r="E89" s="14">
        <f>D89*E87</f>
        <v>0.19380000000000003</v>
      </c>
      <c r="F89" s="14"/>
      <c r="G89" s="25">
        <f t="shared" si="4"/>
        <v>0</v>
      </c>
      <c r="H89" s="14"/>
      <c r="I89" s="25">
        <f t="shared" si="5"/>
        <v>0</v>
      </c>
      <c r="J89" s="14"/>
      <c r="K89" s="24">
        <f t="shared" si="6"/>
        <v>0</v>
      </c>
      <c r="L89" s="25">
        <f t="shared" si="7"/>
        <v>0</v>
      </c>
    </row>
    <row r="90" spans="1:12" x14ac:dyDescent="0.35">
      <c r="A90" s="100"/>
      <c r="B90" s="92" t="s">
        <v>98</v>
      </c>
      <c r="C90" s="11" t="s">
        <v>6</v>
      </c>
      <c r="D90" s="10">
        <v>7</v>
      </c>
      <c r="E90" s="10">
        <f>D90*E87</f>
        <v>133</v>
      </c>
      <c r="F90" s="10"/>
      <c r="G90" s="25">
        <f t="shared" si="4"/>
        <v>0</v>
      </c>
      <c r="H90" s="10"/>
      <c r="I90" s="25">
        <f t="shared" si="5"/>
        <v>0</v>
      </c>
      <c r="J90" s="10"/>
      <c r="K90" s="24">
        <f t="shared" si="6"/>
        <v>0</v>
      </c>
      <c r="L90" s="25">
        <f t="shared" si="7"/>
        <v>0</v>
      </c>
    </row>
    <row r="91" spans="1:12" x14ac:dyDescent="0.35">
      <c r="A91" s="100"/>
      <c r="B91" s="93" t="s">
        <v>99</v>
      </c>
      <c r="C91" s="11" t="s">
        <v>6</v>
      </c>
      <c r="D91" s="10">
        <v>0.18</v>
      </c>
      <c r="E91" s="10">
        <f>D91*E87</f>
        <v>3.42</v>
      </c>
      <c r="F91" s="10"/>
      <c r="G91" s="25">
        <f t="shared" si="4"/>
        <v>0</v>
      </c>
      <c r="H91" s="10"/>
      <c r="I91" s="25">
        <f t="shared" si="5"/>
        <v>0</v>
      </c>
      <c r="J91" s="10"/>
      <c r="K91" s="24">
        <f t="shared" si="6"/>
        <v>0</v>
      </c>
      <c r="L91" s="25">
        <f t="shared" si="7"/>
        <v>0</v>
      </c>
    </row>
    <row r="92" spans="1:12" x14ac:dyDescent="0.35">
      <c r="A92" s="100"/>
      <c r="B92" s="94" t="s">
        <v>12</v>
      </c>
      <c r="C92" s="11" t="s">
        <v>5</v>
      </c>
      <c r="D92" s="86">
        <v>6.4000000000000001E-2</v>
      </c>
      <c r="E92" s="10">
        <f>D92*E87</f>
        <v>1.216</v>
      </c>
      <c r="F92" s="10"/>
      <c r="G92" s="25">
        <f t="shared" si="4"/>
        <v>0</v>
      </c>
      <c r="H92" s="10"/>
      <c r="I92" s="25">
        <f t="shared" si="5"/>
        <v>0</v>
      </c>
      <c r="J92" s="10"/>
      <c r="K92" s="24">
        <f t="shared" si="6"/>
        <v>0</v>
      </c>
      <c r="L92" s="25">
        <f t="shared" si="7"/>
        <v>0</v>
      </c>
    </row>
    <row r="93" spans="1:12" ht="27" x14ac:dyDescent="0.35">
      <c r="A93" s="100">
        <v>4</v>
      </c>
      <c r="B93" s="95" t="s">
        <v>100</v>
      </c>
      <c r="C93" s="81" t="s">
        <v>17</v>
      </c>
      <c r="D93" s="81"/>
      <c r="E93" s="82">
        <v>19</v>
      </c>
      <c r="F93" s="83"/>
      <c r="G93" s="25">
        <f t="shared" si="4"/>
        <v>0</v>
      </c>
      <c r="H93" s="7"/>
      <c r="I93" s="25">
        <f t="shared" si="5"/>
        <v>0</v>
      </c>
      <c r="J93" s="7"/>
      <c r="K93" s="24">
        <f t="shared" si="6"/>
        <v>0</v>
      </c>
      <c r="L93" s="25">
        <f t="shared" si="7"/>
        <v>0</v>
      </c>
    </row>
    <row r="94" spans="1:12" x14ac:dyDescent="0.35">
      <c r="A94" s="98"/>
      <c r="B94" s="91" t="s">
        <v>19</v>
      </c>
      <c r="C94" s="4" t="s">
        <v>96</v>
      </c>
      <c r="D94" s="10">
        <v>1</v>
      </c>
      <c r="E94" s="10">
        <f>E93*D94</f>
        <v>19</v>
      </c>
      <c r="F94" s="7"/>
      <c r="G94" s="25">
        <f t="shared" si="4"/>
        <v>0</v>
      </c>
      <c r="H94" s="7"/>
      <c r="I94" s="25">
        <f t="shared" si="5"/>
        <v>0</v>
      </c>
      <c r="J94" s="3"/>
      <c r="K94" s="24">
        <f t="shared" si="6"/>
        <v>0</v>
      </c>
      <c r="L94" s="25">
        <f t="shared" si="7"/>
        <v>0</v>
      </c>
    </row>
    <row r="95" spans="1:12" x14ac:dyDescent="0.35">
      <c r="A95" s="98"/>
      <c r="B95" s="84" t="s">
        <v>97</v>
      </c>
      <c r="C95" s="6" t="s">
        <v>5</v>
      </c>
      <c r="D95" s="85">
        <v>7.4999999999999997E-3</v>
      </c>
      <c r="E95" s="14">
        <f>D95*E93</f>
        <v>0.14249999999999999</v>
      </c>
      <c r="F95" s="14"/>
      <c r="G95" s="25">
        <f t="shared" si="4"/>
        <v>0</v>
      </c>
      <c r="H95" s="14"/>
      <c r="I95" s="25">
        <f t="shared" si="5"/>
        <v>0</v>
      </c>
      <c r="J95" s="14"/>
      <c r="K95" s="24">
        <f t="shared" si="6"/>
        <v>0</v>
      </c>
      <c r="L95" s="25">
        <f t="shared" si="7"/>
        <v>0</v>
      </c>
    </row>
    <row r="96" spans="1:12" x14ac:dyDescent="0.35">
      <c r="A96" s="98"/>
      <c r="B96" s="96" t="s">
        <v>101</v>
      </c>
      <c r="C96" s="15" t="s">
        <v>17</v>
      </c>
      <c r="D96" s="7">
        <v>1.02</v>
      </c>
      <c r="E96" s="7">
        <f>E93*D96</f>
        <v>19.38</v>
      </c>
      <c r="F96" s="7"/>
      <c r="G96" s="25">
        <f t="shared" si="4"/>
        <v>0</v>
      </c>
      <c r="H96" s="7"/>
      <c r="I96" s="25">
        <f t="shared" si="5"/>
        <v>0</v>
      </c>
      <c r="J96" s="7"/>
      <c r="K96" s="24">
        <f t="shared" si="6"/>
        <v>0</v>
      </c>
      <c r="L96" s="25">
        <f t="shared" si="7"/>
        <v>0</v>
      </c>
    </row>
    <row r="97" spans="1:12" x14ac:dyDescent="0.35">
      <c r="A97" s="98"/>
      <c r="B97" s="97" t="s">
        <v>102</v>
      </c>
      <c r="C97" s="11" t="s">
        <v>70</v>
      </c>
      <c r="D97" s="10">
        <v>2</v>
      </c>
      <c r="E97" s="10">
        <f>D97*E93</f>
        <v>38</v>
      </c>
      <c r="F97" s="10"/>
      <c r="G97" s="25">
        <f t="shared" si="4"/>
        <v>0</v>
      </c>
      <c r="H97" s="10"/>
      <c r="I97" s="25">
        <f t="shared" si="5"/>
        <v>0</v>
      </c>
      <c r="J97" s="10"/>
      <c r="K97" s="24">
        <f t="shared" si="6"/>
        <v>0</v>
      </c>
      <c r="L97" s="25">
        <f t="shared" si="7"/>
        <v>0</v>
      </c>
    </row>
    <row r="98" spans="1:12" x14ac:dyDescent="0.35">
      <c r="A98" s="98"/>
      <c r="B98" s="93" t="s">
        <v>103</v>
      </c>
      <c r="C98" s="11" t="s">
        <v>6</v>
      </c>
      <c r="D98" s="10">
        <v>0.4</v>
      </c>
      <c r="E98" s="10">
        <f>D98*E93</f>
        <v>7.6000000000000005</v>
      </c>
      <c r="F98" s="10"/>
      <c r="G98" s="25">
        <f t="shared" si="4"/>
        <v>0</v>
      </c>
      <c r="H98" s="10"/>
      <c r="I98" s="25">
        <f t="shared" si="5"/>
        <v>0</v>
      </c>
      <c r="J98" s="10"/>
      <c r="K98" s="24">
        <f t="shared" si="6"/>
        <v>0</v>
      </c>
      <c r="L98" s="25">
        <f t="shared" si="7"/>
        <v>0</v>
      </c>
    </row>
    <row r="99" spans="1:12" x14ac:dyDescent="0.35">
      <c r="A99" s="98"/>
      <c r="B99" s="93" t="s">
        <v>104</v>
      </c>
      <c r="C99" s="11" t="s">
        <v>6</v>
      </c>
      <c r="D99" s="10">
        <v>0.1</v>
      </c>
      <c r="E99" s="10">
        <f>D99*E93</f>
        <v>1.9000000000000001</v>
      </c>
      <c r="F99" s="10"/>
      <c r="G99" s="25">
        <f t="shared" si="4"/>
        <v>0</v>
      </c>
      <c r="H99" s="10"/>
      <c r="I99" s="25">
        <f t="shared" si="5"/>
        <v>0</v>
      </c>
      <c r="J99" s="10"/>
      <c r="K99" s="24">
        <f t="shared" si="6"/>
        <v>0</v>
      </c>
      <c r="L99" s="25">
        <f t="shared" si="7"/>
        <v>0</v>
      </c>
    </row>
    <row r="100" spans="1:12" x14ac:dyDescent="0.35">
      <c r="A100" s="98"/>
      <c r="B100" s="94" t="s">
        <v>12</v>
      </c>
      <c r="C100" s="11" t="s">
        <v>5</v>
      </c>
      <c r="D100" s="10">
        <v>0.18</v>
      </c>
      <c r="E100" s="10">
        <f>D100*E93</f>
        <v>3.42</v>
      </c>
      <c r="F100" s="10"/>
      <c r="G100" s="25">
        <f t="shared" si="4"/>
        <v>0</v>
      </c>
      <c r="H100" s="10"/>
      <c r="I100" s="25">
        <f t="shared" si="5"/>
        <v>0</v>
      </c>
      <c r="J100" s="10"/>
      <c r="K100" s="24">
        <f t="shared" si="6"/>
        <v>0</v>
      </c>
      <c r="L100" s="25">
        <f t="shared" si="7"/>
        <v>0</v>
      </c>
    </row>
    <row r="101" spans="1:12" x14ac:dyDescent="0.35">
      <c r="A101" s="103"/>
      <c r="B101" s="32" t="s">
        <v>4</v>
      </c>
      <c r="C101" s="71"/>
      <c r="D101" s="38"/>
      <c r="E101" s="39"/>
      <c r="F101" s="39"/>
      <c r="G101" s="40">
        <f>SUM(G7:G100)</f>
        <v>0</v>
      </c>
      <c r="H101" s="40"/>
      <c r="I101" s="40">
        <f>SUM(I7:I100)</f>
        <v>0</v>
      </c>
      <c r="J101" s="40"/>
      <c r="K101" s="40">
        <f>SUM(K7:K100)</f>
        <v>0</v>
      </c>
      <c r="L101" s="40">
        <f t="shared" ref="L101" si="8">K101+I101+G101</f>
        <v>0</v>
      </c>
    </row>
    <row r="102" spans="1:12" x14ac:dyDescent="0.35">
      <c r="A102" s="103"/>
      <c r="B102" s="48" t="s">
        <v>62</v>
      </c>
      <c r="C102" s="72"/>
      <c r="D102" s="49"/>
      <c r="E102" s="36"/>
      <c r="F102" s="37"/>
      <c r="G102" s="35"/>
      <c r="H102" s="36"/>
      <c r="I102" s="36"/>
      <c r="J102" s="36"/>
      <c r="K102" s="37"/>
      <c r="L102" s="41">
        <f>G101*C102</f>
        <v>0</v>
      </c>
    </row>
    <row r="103" spans="1:12" x14ac:dyDescent="0.35">
      <c r="A103" s="103"/>
      <c r="B103" s="50" t="s">
        <v>4</v>
      </c>
      <c r="C103" s="67"/>
      <c r="D103" s="51"/>
      <c r="E103" s="36"/>
      <c r="F103" s="37"/>
      <c r="G103" s="37"/>
      <c r="H103" s="36"/>
      <c r="I103" s="36"/>
      <c r="J103" s="36"/>
      <c r="K103" s="37"/>
      <c r="L103" s="41">
        <f>SUM(L7:L100)</f>
        <v>0</v>
      </c>
    </row>
    <row r="104" spans="1:12" x14ac:dyDescent="0.35">
      <c r="A104" s="104"/>
      <c r="B104" s="48" t="s">
        <v>7</v>
      </c>
      <c r="C104" s="72"/>
      <c r="D104" s="49"/>
      <c r="E104" s="36"/>
      <c r="F104" s="37"/>
      <c r="G104" s="37"/>
      <c r="H104" s="36"/>
      <c r="I104" s="36"/>
      <c r="J104" s="36"/>
      <c r="K104" s="37"/>
      <c r="L104" s="41">
        <f>L103*C104</f>
        <v>0</v>
      </c>
    </row>
    <row r="105" spans="1:12" x14ac:dyDescent="0.35">
      <c r="A105" s="104"/>
      <c r="B105" s="50" t="s">
        <v>4</v>
      </c>
      <c r="C105" s="67"/>
      <c r="D105" s="51"/>
      <c r="E105" s="36"/>
      <c r="F105" s="37"/>
      <c r="G105" s="37"/>
      <c r="H105" s="36"/>
      <c r="I105" s="36"/>
      <c r="J105" s="36"/>
      <c r="K105" s="37"/>
      <c r="L105" s="41">
        <f>SUM(L103:L104)</f>
        <v>0</v>
      </c>
    </row>
    <row r="106" spans="1:12" x14ac:dyDescent="0.35">
      <c r="A106" s="105"/>
      <c r="B106" s="48" t="s">
        <v>63</v>
      </c>
      <c r="C106" s="72"/>
      <c r="D106" s="49"/>
      <c r="E106" s="36"/>
      <c r="F106" s="37"/>
      <c r="G106" s="37"/>
      <c r="H106" s="36"/>
      <c r="I106" s="36"/>
      <c r="J106" s="36"/>
      <c r="K106" s="37"/>
      <c r="L106" s="41">
        <f>L105*C106</f>
        <v>0</v>
      </c>
    </row>
    <row r="107" spans="1:12" x14ac:dyDescent="0.35">
      <c r="A107" s="105"/>
      <c r="B107" s="50" t="s">
        <v>4</v>
      </c>
      <c r="C107" s="67"/>
      <c r="D107" s="51"/>
      <c r="E107" s="36"/>
      <c r="F107" s="37"/>
      <c r="G107" s="37"/>
      <c r="H107" s="36"/>
      <c r="I107" s="36"/>
      <c r="J107" s="36"/>
      <c r="K107" s="37"/>
      <c r="L107" s="41">
        <f>SUM(L105:L106)</f>
        <v>0</v>
      </c>
    </row>
    <row r="108" spans="1:12" x14ac:dyDescent="0.35">
      <c r="A108" s="105"/>
      <c r="B108" s="48" t="s">
        <v>64</v>
      </c>
      <c r="C108" s="72"/>
      <c r="D108" s="49"/>
      <c r="E108" s="36"/>
      <c r="F108" s="37"/>
      <c r="G108" s="37"/>
      <c r="H108" s="36"/>
      <c r="I108" s="36"/>
      <c r="J108" s="36"/>
      <c r="K108" s="37"/>
      <c r="L108" s="41">
        <f>L107*C108</f>
        <v>0</v>
      </c>
    </row>
    <row r="109" spans="1:12" x14ac:dyDescent="0.35">
      <c r="A109" s="105"/>
      <c r="B109" s="26" t="s">
        <v>65</v>
      </c>
      <c r="C109" s="72"/>
      <c r="D109" s="36"/>
      <c r="E109" s="37"/>
      <c r="F109" s="37"/>
      <c r="G109" s="36"/>
      <c r="H109" s="36"/>
      <c r="I109" s="36"/>
      <c r="J109" s="37"/>
      <c r="K109" s="52"/>
      <c r="L109" s="41">
        <f>I101*C109</f>
        <v>0</v>
      </c>
    </row>
    <row r="110" spans="1:12" x14ac:dyDescent="0.35">
      <c r="A110" s="105"/>
      <c r="B110" s="50" t="s">
        <v>4</v>
      </c>
      <c r="C110" s="72"/>
      <c r="D110" s="49"/>
      <c r="E110" s="36"/>
      <c r="F110" s="37"/>
      <c r="G110" s="37"/>
      <c r="H110" s="36"/>
      <c r="I110" s="36"/>
      <c r="J110" s="36"/>
      <c r="K110" s="37"/>
      <c r="L110" s="41">
        <f>SUM(L107:L109)</f>
        <v>0</v>
      </c>
    </row>
    <row r="111" spans="1:12" x14ac:dyDescent="0.35">
      <c r="A111" s="105"/>
      <c r="B111" s="48" t="s">
        <v>66</v>
      </c>
      <c r="C111" s="72">
        <v>0.18</v>
      </c>
      <c r="D111" s="49"/>
      <c r="E111" s="36"/>
      <c r="F111" s="37"/>
      <c r="G111" s="37"/>
      <c r="H111" s="36"/>
      <c r="I111" s="36"/>
      <c r="J111" s="36"/>
      <c r="K111" s="37"/>
      <c r="L111" s="41">
        <f>L110*C111</f>
        <v>0</v>
      </c>
    </row>
    <row r="112" spans="1:12" x14ac:dyDescent="0.35">
      <c r="A112" s="105"/>
      <c r="B112" s="53" t="s">
        <v>21</v>
      </c>
      <c r="C112" s="73"/>
      <c r="D112" s="54"/>
      <c r="E112" s="55"/>
      <c r="F112" s="54"/>
      <c r="G112" s="54"/>
      <c r="H112" s="55"/>
      <c r="I112" s="55"/>
      <c r="J112" s="55"/>
      <c r="K112" s="54"/>
      <c r="L112" s="56">
        <f>SUM(L110:L111)</f>
        <v>0</v>
      </c>
    </row>
  </sheetData>
  <mergeCells count="13">
    <mergeCell ref="H4:I4"/>
    <mergeCell ref="J4:K4"/>
    <mergeCell ref="L4:L5"/>
    <mergeCell ref="B1:L1"/>
    <mergeCell ref="B2:L2"/>
    <mergeCell ref="G3:I3"/>
    <mergeCell ref="J3:K3"/>
    <mergeCell ref="F4:G4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</sheetPr>
  <dimension ref="A1:L88"/>
  <sheetViews>
    <sheetView topLeftCell="A67" zoomScale="85" zoomScaleNormal="85" workbookViewId="0">
      <selection activeCell="E84" sqref="E84"/>
    </sheetView>
  </sheetViews>
  <sheetFormatPr defaultRowHeight="14.5" x14ac:dyDescent="0.35"/>
  <cols>
    <col min="1" max="1" width="4.36328125" customWidth="1"/>
    <col min="2" max="2" width="68.90625" customWidth="1"/>
    <col min="12" max="12" width="13.90625" customWidth="1"/>
  </cols>
  <sheetData>
    <row r="1" spans="1:12" ht="16" x14ac:dyDescent="0.35">
      <c r="A1" s="33"/>
      <c r="B1" s="176" t="s">
        <v>191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2" ht="16" x14ac:dyDescent="0.35">
      <c r="A2" s="33"/>
      <c r="B2" s="176" t="s">
        <v>33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</row>
    <row r="3" spans="1:12" x14ac:dyDescent="0.35">
      <c r="A3" s="138"/>
      <c r="B3" s="138"/>
      <c r="C3" s="138"/>
      <c r="D3" s="138"/>
      <c r="E3" s="138"/>
      <c r="F3" s="138"/>
      <c r="G3" s="177" t="s">
        <v>8</v>
      </c>
      <c r="H3" s="177"/>
      <c r="I3" s="177"/>
      <c r="J3" s="178">
        <f>L88</f>
        <v>0</v>
      </c>
      <c r="K3" s="179"/>
      <c r="L3" s="8" t="s">
        <v>5</v>
      </c>
    </row>
    <row r="4" spans="1:12" x14ac:dyDescent="0.35">
      <c r="A4" s="182" t="s">
        <v>18</v>
      </c>
      <c r="B4" s="182" t="s">
        <v>0</v>
      </c>
      <c r="C4" s="182" t="s">
        <v>1</v>
      </c>
      <c r="D4" s="184" t="s">
        <v>15</v>
      </c>
      <c r="E4" s="184" t="s">
        <v>2</v>
      </c>
      <c r="F4" s="186" t="s">
        <v>11</v>
      </c>
      <c r="G4" s="187"/>
      <c r="H4" s="188" t="s">
        <v>3</v>
      </c>
      <c r="I4" s="187"/>
      <c r="J4" s="180" t="s">
        <v>14</v>
      </c>
      <c r="K4" s="181"/>
      <c r="L4" s="182" t="s">
        <v>4</v>
      </c>
    </row>
    <row r="5" spans="1:12" ht="27" x14ac:dyDescent="0.35">
      <c r="A5" s="183"/>
      <c r="B5" s="183"/>
      <c r="C5" s="183"/>
      <c r="D5" s="185"/>
      <c r="E5" s="185"/>
      <c r="F5" s="6" t="s">
        <v>68</v>
      </c>
      <c r="G5" s="6" t="s">
        <v>4</v>
      </c>
      <c r="H5" s="6" t="s">
        <v>13</v>
      </c>
      <c r="I5" s="6" t="s">
        <v>4</v>
      </c>
      <c r="J5" s="6" t="s">
        <v>13</v>
      </c>
      <c r="K5" s="6" t="s">
        <v>4</v>
      </c>
      <c r="L5" s="183"/>
    </row>
    <row r="6" spans="1:12" x14ac:dyDescent="0.3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  <c r="J6" s="57">
        <v>10</v>
      </c>
      <c r="K6" s="57">
        <v>11</v>
      </c>
      <c r="L6" s="57">
        <v>12</v>
      </c>
    </row>
    <row r="7" spans="1:12" ht="16" x14ac:dyDescent="0.35">
      <c r="A7" s="34"/>
      <c r="B7" s="131" t="s">
        <v>118</v>
      </c>
      <c r="C7" s="132"/>
      <c r="D7" s="132"/>
      <c r="E7" s="133"/>
      <c r="F7" s="134"/>
      <c r="G7" s="173">
        <f t="shared" ref="G7:G28" si="0">F7*E7</f>
        <v>0</v>
      </c>
      <c r="H7" s="133"/>
      <c r="I7" s="173">
        <f t="shared" ref="I7:I28" si="1">H7*E7</f>
        <v>0</v>
      </c>
      <c r="J7" s="133"/>
      <c r="K7" s="174">
        <f t="shared" ref="K7:K28" si="2">J7*E7</f>
        <v>0</v>
      </c>
      <c r="L7" s="173">
        <f t="shared" ref="L7:L28" si="3">K7+I7+G7</f>
        <v>0</v>
      </c>
    </row>
    <row r="8" spans="1:12" x14ac:dyDescent="0.35">
      <c r="A8" s="34"/>
      <c r="B8" s="44" t="s">
        <v>140</v>
      </c>
      <c r="C8" s="4"/>
      <c r="D8" s="4"/>
      <c r="E8" s="3"/>
      <c r="F8" s="7"/>
      <c r="G8" s="25">
        <f t="shared" si="0"/>
        <v>0</v>
      </c>
      <c r="H8" s="3"/>
      <c r="I8" s="25">
        <f t="shared" si="1"/>
        <v>0</v>
      </c>
      <c r="J8" s="3"/>
      <c r="K8" s="24">
        <f t="shared" si="2"/>
        <v>0</v>
      </c>
      <c r="L8" s="25">
        <f t="shared" si="3"/>
        <v>0</v>
      </c>
    </row>
    <row r="9" spans="1:12" x14ac:dyDescent="0.35">
      <c r="A9" s="38">
        <v>1</v>
      </c>
      <c r="B9" s="42" t="s">
        <v>126</v>
      </c>
      <c r="C9" s="69" t="s">
        <v>17</v>
      </c>
      <c r="D9" s="78"/>
      <c r="E9" s="10">
        <v>3</v>
      </c>
      <c r="F9" s="10"/>
      <c r="G9" s="25">
        <f t="shared" si="0"/>
        <v>0</v>
      </c>
      <c r="H9" s="10"/>
      <c r="I9" s="25">
        <f t="shared" si="1"/>
        <v>0</v>
      </c>
      <c r="J9" s="10"/>
      <c r="K9" s="24">
        <f t="shared" si="2"/>
        <v>0</v>
      </c>
      <c r="L9" s="25">
        <f t="shared" si="3"/>
        <v>0</v>
      </c>
    </row>
    <row r="10" spans="1:12" x14ac:dyDescent="0.35">
      <c r="A10" s="38">
        <v>2</v>
      </c>
      <c r="B10" s="42" t="s">
        <v>127</v>
      </c>
      <c r="C10" s="69" t="s">
        <v>17</v>
      </c>
      <c r="D10" s="76"/>
      <c r="E10" s="10">
        <v>5</v>
      </c>
      <c r="F10" s="10"/>
      <c r="G10" s="25">
        <f t="shared" si="0"/>
        <v>0</v>
      </c>
      <c r="H10" s="10"/>
      <c r="I10" s="25">
        <f t="shared" si="1"/>
        <v>0</v>
      </c>
      <c r="J10" s="10"/>
      <c r="K10" s="24">
        <f t="shared" si="2"/>
        <v>0</v>
      </c>
      <c r="L10" s="25">
        <f t="shared" si="3"/>
        <v>0</v>
      </c>
    </row>
    <row r="11" spans="1:12" x14ac:dyDescent="0.35">
      <c r="A11" s="99"/>
      <c r="B11" s="106" t="s">
        <v>128</v>
      </c>
      <c r="C11" s="64" t="s">
        <v>129</v>
      </c>
      <c r="D11" s="11"/>
      <c r="E11" s="10">
        <v>1.2</v>
      </c>
      <c r="F11" s="3"/>
      <c r="G11" s="25">
        <f t="shared" si="0"/>
        <v>0</v>
      </c>
      <c r="H11" s="3"/>
      <c r="I11" s="25">
        <f t="shared" si="1"/>
        <v>0</v>
      </c>
      <c r="J11" s="3"/>
      <c r="K11" s="24">
        <f t="shared" si="2"/>
        <v>0</v>
      </c>
      <c r="L11" s="25">
        <f t="shared" si="3"/>
        <v>0</v>
      </c>
    </row>
    <row r="12" spans="1:12" x14ac:dyDescent="0.35">
      <c r="A12" s="99"/>
      <c r="B12" s="19" t="s">
        <v>130</v>
      </c>
      <c r="C12" s="64" t="s">
        <v>6</v>
      </c>
      <c r="D12" s="11"/>
      <c r="E12" s="3">
        <v>35</v>
      </c>
      <c r="F12" s="3"/>
      <c r="G12" s="25">
        <f t="shared" si="0"/>
        <v>0</v>
      </c>
      <c r="H12" s="3"/>
      <c r="I12" s="25">
        <f t="shared" si="1"/>
        <v>0</v>
      </c>
      <c r="J12" s="3"/>
      <c r="K12" s="24">
        <f t="shared" si="2"/>
        <v>0</v>
      </c>
      <c r="L12" s="25">
        <f t="shared" si="3"/>
        <v>0</v>
      </c>
    </row>
    <row r="13" spans="1:12" x14ac:dyDescent="0.35">
      <c r="A13" s="99"/>
      <c r="B13" s="19" t="s">
        <v>131</v>
      </c>
      <c r="C13" s="64" t="s">
        <v>17</v>
      </c>
      <c r="D13" s="11"/>
      <c r="E13" s="3">
        <v>2.5</v>
      </c>
      <c r="F13" s="3"/>
      <c r="G13" s="25">
        <f t="shared" si="0"/>
        <v>0</v>
      </c>
      <c r="H13" s="3"/>
      <c r="I13" s="25">
        <f t="shared" si="1"/>
        <v>0</v>
      </c>
      <c r="J13" s="3"/>
      <c r="K13" s="24">
        <f t="shared" si="2"/>
        <v>0</v>
      </c>
      <c r="L13" s="25">
        <f t="shared" si="3"/>
        <v>0</v>
      </c>
    </row>
    <row r="14" spans="1:12" x14ac:dyDescent="0.35">
      <c r="A14" s="99"/>
      <c r="B14" s="107" t="s">
        <v>16</v>
      </c>
      <c r="C14" s="64" t="s">
        <v>5</v>
      </c>
      <c r="D14" s="11">
        <v>1.6E-2</v>
      </c>
      <c r="E14" s="3">
        <f>E9*D14</f>
        <v>4.8000000000000001E-2</v>
      </c>
      <c r="F14" s="3"/>
      <c r="G14" s="25">
        <f t="shared" si="0"/>
        <v>0</v>
      </c>
      <c r="H14" s="3"/>
      <c r="I14" s="25">
        <f t="shared" si="1"/>
        <v>0</v>
      </c>
      <c r="J14" s="3"/>
      <c r="K14" s="24">
        <f t="shared" si="2"/>
        <v>0</v>
      </c>
      <c r="L14" s="25">
        <f t="shared" si="3"/>
        <v>0</v>
      </c>
    </row>
    <row r="15" spans="1:12" x14ac:dyDescent="0.35">
      <c r="A15" s="99">
        <v>3</v>
      </c>
      <c r="B15" s="126" t="s">
        <v>134</v>
      </c>
      <c r="C15" s="64" t="s">
        <v>31</v>
      </c>
      <c r="D15" s="15"/>
      <c r="E15" s="3">
        <v>7</v>
      </c>
      <c r="F15" s="3"/>
      <c r="G15" s="25">
        <f t="shared" si="0"/>
        <v>0</v>
      </c>
      <c r="H15" s="3"/>
      <c r="I15" s="25">
        <f t="shared" si="1"/>
        <v>0</v>
      </c>
      <c r="J15" s="3"/>
      <c r="K15" s="24">
        <f t="shared" si="2"/>
        <v>0</v>
      </c>
      <c r="L15" s="25">
        <f t="shared" si="3"/>
        <v>0</v>
      </c>
    </row>
    <row r="16" spans="1:12" x14ac:dyDescent="0.35">
      <c r="A16" s="38"/>
      <c r="B16" s="13" t="s">
        <v>132</v>
      </c>
      <c r="C16" s="64" t="s">
        <v>31</v>
      </c>
      <c r="D16" s="11"/>
      <c r="E16" s="3">
        <v>1</v>
      </c>
      <c r="F16" s="3"/>
      <c r="G16" s="25">
        <f t="shared" si="0"/>
        <v>0</v>
      </c>
      <c r="H16" s="3"/>
      <c r="I16" s="25">
        <f t="shared" si="1"/>
        <v>0</v>
      </c>
      <c r="J16" s="3"/>
      <c r="K16" s="24">
        <f t="shared" si="2"/>
        <v>0</v>
      </c>
      <c r="L16" s="25">
        <f t="shared" si="3"/>
        <v>0</v>
      </c>
    </row>
    <row r="17" spans="1:12" x14ac:dyDescent="0.35">
      <c r="A17" s="38"/>
      <c r="B17" s="13" t="s">
        <v>133</v>
      </c>
      <c r="C17" s="64" t="s">
        <v>31</v>
      </c>
      <c r="D17" s="4"/>
      <c r="E17" s="3">
        <v>1</v>
      </c>
      <c r="F17" s="3"/>
      <c r="G17" s="25">
        <f t="shared" si="0"/>
        <v>0</v>
      </c>
      <c r="H17" s="3"/>
      <c r="I17" s="25">
        <f t="shared" si="1"/>
        <v>0</v>
      </c>
      <c r="J17" s="3"/>
      <c r="K17" s="24">
        <f t="shared" si="2"/>
        <v>0</v>
      </c>
      <c r="L17" s="25">
        <f t="shared" si="3"/>
        <v>0</v>
      </c>
    </row>
    <row r="18" spans="1:12" x14ac:dyDescent="0.35">
      <c r="A18" s="34"/>
      <c r="B18" s="13" t="s">
        <v>135</v>
      </c>
      <c r="C18" s="4" t="s">
        <v>6</v>
      </c>
      <c r="D18" s="4"/>
      <c r="E18" s="3">
        <v>2.5</v>
      </c>
      <c r="F18" s="7"/>
      <c r="G18" s="25">
        <f t="shared" si="0"/>
        <v>0</v>
      </c>
      <c r="H18" s="3"/>
      <c r="I18" s="25">
        <f t="shared" si="1"/>
        <v>0</v>
      </c>
      <c r="J18" s="3"/>
      <c r="K18" s="24">
        <f t="shared" si="2"/>
        <v>0</v>
      </c>
      <c r="L18" s="25">
        <f t="shared" si="3"/>
        <v>0</v>
      </c>
    </row>
    <row r="19" spans="1:12" x14ac:dyDescent="0.35">
      <c r="A19" s="34"/>
      <c r="B19" s="13" t="s">
        <v>136</v>
      </c>
      <c r="C19" s="4" t="s">
        <v>139</v>
      </c>
      <c r="D19" s="4"/>
      <c r="E19" s="3">
        <f>E18*0.3</f>
        <v>0.75</v>
      </c>
      <c r="F19" s="7"/>
      <c r="G19" s="25">
        <f t="shared" si="0"/>
        <v>0</v>
      </c>
      <c r="H19" s="3"/>
      <c r="I19" s="25">
        <f t="shared" si="1"/>
        <v>0</v>
      </c>
      <c r="J19" s="3"/>
      <c r="K19" s="24">
        <f t="shared" si="2"/>
        <v>0</v>
      </c>
      <c r="L19" s="25">
        <f t="shared" si="3"/>
        <v>0</v>
      </c>
    </row>
    <row r="20" spans="1:12" x14ac:dyDescent="0.35">
      <c r="A20" s="34"/>
      <c r="B20" s="13" t="s">
        <v>137</v>
      </c>
      <c r="C20" s="4" t="s">
        <v>6</v>
      </c>
      <c r="D20" s="4"/>
      <c r="E20" s="3">
        <v>0.5</v>
      </c>
      <c r="F20" s="7"/>
      <c r="G20" s="25">
        <f t="shared" si="0"/>
        <v>0</v>
      </c>
      <c r="H20" s="3"/>
      <c r="I20" s="25">
        <f t="shared" si="1"/>
        <v>0</v>
      </c>
      <c r="J20" s="3"/>
      <c r="K20" s="24">
        <f t="shared" si="2"/>
        <v>0</v>
      </c>
      <c r="L20" s="25">
        <f t="shared" si="3"/>
        <v>0</v>
      </c>
    </row>
    <row r="21" spans="1:12" x14ac:dyDescent="0.35">
      <c r="A21" s="34"/>
      <c r="B21" s="13" t="s">
        <v>138</v>
      </c>
      <c r="C21" s="4" t="s">
        <v>9</v>
      </c>
      <c r="D21" s="4"/>
      <c r="E21" s="3">
        <v>5</v>
      </c>
      <c r="F21" s="7"/>
      <c r="G21" s="25">
        <f t="shared" si="0"/>
        <v>0</v>
      </c>
      <c r="H21" s="3"/>
      <c r="I21" s="25">
        <f t="shared" si="1"/>
        <v>0</v>
      </c>
      <c r="J21" s="3"/>
      <c r="K21" s="24">
        <f t="shared" si="2"/>
        <v>0</v>
      </c>
      <c r="L21" s="25">
        <f t="shared" si="3"/>
        <v>0</v>
      </c>
    </row>
    <row r="22" spans="1:12" x14ac:dyDescent="0.35">
      <c r="A22" s="34"/>
      <c r="B22" s="137" t="s">
        <v>16</v>
      </c>
      <c r="C22" s="64" t="s">
        <v>5</v>
      </c>
      <c r="D22" s="11"/>
      <c r="E22" s="3">
        <f>E15*0.5</f>
        <v>3.5</v>
      </c>
      <c r="F22" s="3"/>
      <c r="G22" s="25">
        <f t="shared" si="0"/>
        <v>0</v>
      </c>
      <c r="H22" s="3"/>
      <c r="I22" s="25">
        <f t="shared" si="1"/>
        <v>0</v>
      </c>
      <c r="J22" s="3"/>
      <c r="K22" s="24">
        <f t="shared" si="2"/>
        <v>0</v>
      </c>
      <c r="L22" s="25">
        <f t="shared" si="3"/>
        <v>0</v>
      </c>
    </row>
    <row r="23" spans="1:12" x14ac:dyDescent="0.35">
      <c r="A23" s="34"/>
      <c r="B23" s="44" t="s">
        <v>40</v>
      </c>
      <c r="C23" s="64"/>
      <c r="D23" s="11"/>
      <c r="E23" s="3"/>
      <c r="F23" s="3"/>
      <c r="G23" s="25">
        <f t="shared" si="0"/>
        <v>0</v>
      </c>
      <c r="H23" s="3"/>
      <c r="I23" s="25">
        <f t="shared" si="1"/>
        <v>0</v>
      </c>
      <c r="J23" s="3"/>
      <c r="K23" s="24">
        <f t="shared" si="2"/>
        <v>0</v>
      </c>
      <c r="L23" s="25">
        <f t="shared" si="3"/>
        <v>0</v>
      </c>
    </row>
    <row r="24" spans="1:12" x14ac:dyDescent="0.35">
      <c r="A24" s="38">
        <v>1</v>
      </c>
      <c r="B24" s="18" t="s">
        <v>119</v>
      </c>
      <c r="C24" s="63" t="s">
        <v>17</v>
      </c>
      <c r="D24" s="17"/>
      <c r="E24" s="16">
        <v>7</v>
      </c>
      <c r="F24" s="10"/>
      <c r="G24" s="25">
        <f t="shared" si="0"/>
        <v>0</v>
      </c>
      <c r="H24" s="10"/>
      <c r="I24" s="25">
        <f t="shared" si="1"/>
        <v>0</v>
      </c>
      <c r="J24" s="10"/>
      <c r="K24" s="24">
        <f t="shared" si="2"/>
        <v>0</v>
      </c>
      <c r="L24" s="25">
        <f t="shared" si="3"/>
        <v>0</v>
      </c>
    </row>
    <row r="25" spans="1:12" x14ac:dyDescent="0.35">
      <c r="A25" s="99"/>
      <c r="B25" s="106" t="s">
        <v>26</v>
      </c>
      <c r="C25" s="64" t="s">
        <v>6</v>
      </c>
      <c r="D25" s="11">
        <v>1.1000000000000001</v>
      </c>
      <c r="E25" s="3">
        <f>E24*D25</f>
        <v>7.7000000000000011</v>
      </c>
      <c r="F25" s="3"/>
      <c r="G25" s="25">
        <f t="shared" si="0"/>
        <v>0</v>
      </c>
      <c r="H25" s="3"/>
      <c r="I25" s="25">
        <f t="shared" si="1"/>
        <v>0</v>
      </c>
      <c r="J25" s="3"/>
      <c r="K25" s="24">
        <f t="shared" si="2"/>
        <v>0</v>
      </c>
      <c r="L25" s="25">
        <f t="shared" si="3"/>
        <v>0</v>
      </c>
    </row>
    <row r="26" spans="1:12" x14ac:dyDescent="0.35">
      <c r="A26" s="99"/>
      <c r="B26" s="19" t="s">
        <v>34</v>
      </c>
      <c r="C26" s="64" t="s">
        <v>6</v>
      </c>
      <c r="D26" s="11">
        <v>0.4</v>
      </c>
      <c r="E26" s="3">
        <f>E24*D26</f>
        <v>2.8000000000000003</v>
      </c>
      <c r="F26" s="3"/>
      <c r="G26" s="25">
        <f t="shared" si="0"/>
        <v>0</v>
      </c>
      <c r="H26" s="3"/>
      <c r="I26" s="25">
        <f t="shared" si="1"/>
        <v>0</v>
      </c>
      <c r="J26" s="3"/>
      <c r="K26" s="24">
        <f t="shared" si="2"/>
        <v>0</v>
      </c>
      <c r="L26" s="25">
        <f t="shared" si="3"/>
        <v>0</v>
      </c>
    </row>
    <row r="27" spans="1:12" x14ac:dyDescent="0.35">
      <c r="A27" s="99"/>
      <c r="B27" s="19" t="s">
        <v>35</v>
      </c>
      <c r="C27" s="64" t="s">
        <v>6</v>
      </c>
      <c r="D27" s="11">
        <v>0.12</v>
      </c>
      <c r="E27" s="3">
        <f>E24*D27</f>
        <v>0.84</v>
      </c>
      <c r="F27" s="3"/>
      <c r="G27" s="25">
        <f t="shared" si="0"/>
        <v>0</v>
      </c>
      <c r="H27" s="3"/>
      <c r="I27" s="25">
        <f t="shared" si="1"/>
        <v>0</v>
      </c>
      <c r="J27" s="3"/>
      <c r="K27" s="24">
        <f t="shared" si="2"/>
        <v>0</v>
      </c>
      <c r="L27" s="25">
        <f t="shared" si="3"/>
        <v>0</v>
      </c>
    </row>
    <row r="28" spans="1:12" x14ac:dyDescent="0.35">
      <c r="A28" s="99"/>
      <c r="B28" s="30" t="s">
        <v>27</v>
      </c>
      <c r="C28" s="65" t="s">
        <v>28</v>
      </c>
      <c r="D28" s="11">
        <v>0.6</v>
      </c>
      <c r="E28" s="3">
        <f>E24*D28</f>
        <v>4.2</v>
      </c>
      <c r="F28" s="3"/>
      <c r="G28" s="25">
        <f t="shared" si="0"/>
        <v>0</v>
      </c>
      <c r="H28" s="3"/>
      <c r="I28" s="25">
        <f t="shared" si="1"/>
        <v>0</v>
      </c>
      <c r="J28" s="3"/>
      <c r="K28" s="24">
        <f t="shared" si="2"/>
        <v>0</v>
      </c>
      <c r="L28" s="25">
        <f t="shared" si="3"/>
        <v>0</v>
      </c>
    </row>
    <row r="29" spans="1:12" x14ac:dyDescent="0.35">
      <c r="A29" s="99"/>
      <c r="B29" s="28" t="s">
        <v>29</v>
      </c>
      <c r="C29" s="66" t="s">
        <v>9</v>
      </c>
      <c r="D29" s="31"/>
      <c r="E29" s="7">
        <v>3</v>
      </c>
      <c r="F29" s="14"/>
      <c r="G29" s="25">
        <f t="shared" ref="G29:G76" si="4">F29*E29</f>
        <v>0</v>
      </c>
      <c r="H29" s="27"/>
      <c r="I29" s="25">
        <f t="shared" ref="I29:I76" si="5">H29*E29</f>
        <v>0</v>
      </c>
      <c r="J29" s="27"/>
      <c r="K29" s="24">
        <f t="shared" ref="K29:K76" si="6">J29*E29</f>
        <v>0</v>
      </c>
      <c r="L29" s="25">
        <f t="shared" ref="L29:L76" si="7">K29+I29+G29</f>
        <v>0</v>
      </c>
    </row>
    <row r="30" spans="1:12" x14ac:dyDescent="0.35">
      <c r="A30" s="99"/>
      <c r="B30" s="30" t="s">
        <v>30</v>
      </c>
      <c r="C30" s="65" t="s">
        <v>28</v>
      </c>
      <c r="D30" s="11">
        <v>0.08</v>
      </c>
      <c r="E30" s="43">
        <f>E24*D30</f>
        <v>0.56000000000000005</v>
      </c>
      <c r="F30" s="3"/>
      <c r="G30" s="25">
        <f t="shared" si="4"/>
        <v>0</v>
      </c>
      <c r="H30" s="3"/>
      <c r="I30" s="25">
        <f t="shared" si="5"/>
        <v>0</v>
      </c>
      <c r="J30" s="3"/>
      <c r="K30" s="24">
        <f t="shared" si="6"/>
        <v>0</v>
      </c>
      <c r="L30" s="25">
        <f t="shared" si="7"/>
        <v>0</v>
      </c>
    </row>
    <row r="31" spans="1:12" x14ac:dyDescent="0.35">
      <c r="A31" s="99"/>
      <c r="B31" s="107" t="s">
        <v>16</v>
      </c>
      <c r="C31" s="64" t="s">
        <v>5</v>
      </c>
      <c r="D31" s="11">
        <v>1.6E-2</v>
      </c>
      <c r="E31" s="3">
        <f>E24*D31</f>
        <v>0.112</v>
      </c>
      <c r="F31" s="3"/>
      <c r="G31" s="25">
        <f t="shared" si="4"/>
        <v>0</v>
      </c>
      <c r="H31" s="3"/>
      <c r="I31" s="25">
        <f t="shared" si="5"/>
        <v>0</v>
      </c>
      <c r="J31" s="3"/>
      <c r="K31" s="24">
        <f t="shared" si="6"/>
        <v>0</v>
      </c>
      <c r="L31" s="25">
        <f t="shared" si="7"/>
        <v>0</v>
      </c>
    </row>
    <row r="32" spans="1:12" x14ac:dyDescent="0.35">
      <c r="A32" s="99">
        <v>2</v>
      </c>
      <c r="B32" s="126" t="s">
        <v>120</v>
      </c>
      <c r="C32" s="64" t="s">
        <v>31</v>
      </c>
      <c r="D32" s="15"/>
      <c r="E32" s="3">
        <v>3</v>
      </c>
      <c r="F32" s="3"/>
      <c r="G32" s="25">
        <f t="shared" si="4"/>
        <v>0</v>
      </c>
      <c r="H32" s="3"/>
      <c r="I32" s="25">
        <f t="shared" si="5"/>
        <v>0</v>
      </c>
      <c r="J32" s="3"/>
      <c r="K32" s="24">
        <f t="shared" si="6"/>
        <v>0</v>
      </c>
      <c r="L32" s="25">
        <f t="shared" si="7"/>
        <v>0</v>
      </c>
    </row>
    <row r="33" spans="1:12" x14ac:dyDescent="0.35">
      <c r="A33" s="38">
        <v>3</v>
      </c>
      <c r="B33" s="62" t="s">
        <v>111</v>
      </c>
      <c r="C33" s="64" t="s">
        <v>25</v>
      </c>
      <c r="D33" s="11"/>
      <c r="E33" s="3">
        <v>1</v>
      </c>
      <c r="F33" s="3"/>
      <c r="G33" s="25">
        <f t="shared" si="4"/>
        <v>0</v>
      </c>
      <c r="H33" s="3"/>
      <c r="I33" s="25">
        <f t="shared" si="5"/>
        <v>0</v>
      </c>
      <c r="J33" s="3"/>
      <c r="K33" s="24">
        <f t="shared" si="6"/>
        <v>0</v>
      </c>
      <c r="L33" s="25">
        <f t="shared" si="7"/>
        <v>0</v>
      </c>
    </row>
    <row r="34" spans="1:12" x14ac:dyDescent="0.35">
      <c r="A34" s="38">
        <v>4</v>
      </c>
      <c r="B34" s="135" t="s">
        <v>93</v>
      </c>
      <c r="C34" s="64" t="s">
        <v>25</v>
      </c>
      <c r="D34" s="4"/>
      <c r="E34" s="3">
        <v>1</v>
      </c>
      <c r="F34" s="3"/>
      <c r="G34" s="25">
        <f t="shared" si="4"/>
        <v>0</v>
      </c>
      <c r="H34" s="3"/>
      <c r="I34" s="25">
        <f t="shared" si="5"/>
        <v>0</v>
      </c>
      <c r="J34" s="3"/>
      <c r="K34" s="24">
        <f t="shared" si="6"/>
        <v>0</v>
      </c>
      <c r="L34" s="25">
        <f t="shared" si="7"/>
        <v>0</v>
      </c>
    </row>
    <row r="35" spans="1:12" x14ac:dyDescent="0.35">
      <c r="A35" s="38"/>
      <c r="B35" s="45" t="s">
        <v>42</v>
      </c>
      <c r="C35" s="64"/>
      <c r="D35" s="4"/>
      <c r="E35" s="3"/>
      <c r="F35" s="3"/>
      <c r="G35" s="25">
        <f t="shared" si="4"/>
        <v>0</v>
      </c>
      <c r="H35" s="3"/>
      <c r="I35" s="25">
        <f t="shared" si="5"/>
        <v>0</v>
      </c>
      <c r="J35" s="3"/>
      <c r="K35" s="24">
        <f t="shared" si="6"/>
        <v>0</v>
      </c>
      <c r="L35" s="25">
        <f t="shared" si="7"/>
        <v>0</v>
      </c>
    </row>
    <row r="36" spans="1:12" x14ac:dyDescent="0.35">
      <c r="A36" s="38">
        <v>1</v>
      </c>
      <c r="B36" s="62" t="s">
        <v>111</v>
      </c>
      <c r="C36" s="64" t="s">
        <v>25</v>
      </c>
      <c r="D36" s="11"/>
      <c r="E36" s="3">
        <v>4</v>
      </c>
      <c r="F36" s="3"/>
      <c r="G36" s="25">
        <f t="shared" si="4"/>
        <v>0</v>
      </c>
      <c r="H36" s="3"/>
      <c r="I36" s="25">
        <f t="shared" si="5"/>
        <v>0</v>
      </c>
      <c r="J36" s="3"/>
      <c r="K36" s="24">
        <f t="shared" si="6"/>
        <v>0</v>
      </c>
      <c r="L36" s="25">
        <f t="shared" si="7"/>
        <v>0</v>
      </c>
    </row>
    <row r="37" spans="1:12" ht="27" x14ac:dyDescent="0.35">
      <c r="A37" s="101">
        <v>2</v>
      </c>
      <c r="B37" s="79" t="s">
        <v>72</v>
      </c>
      <c r="C37" s="65" t="s">
        <v>28</v>
      </c>
      <c r="D37" s="11"/>
      <c r="E37" s="43">
        <v>46</v>
      </c>
      <c r="F37" s="3"/>
      <c r="G37" s="25">
        <f t="shared" si="4"/>
        <v>0</v>
      </c>
      <c r="H37" s="3"/>
      <c r="I37" s="25">
        <f t="shared" si="5"/>
        <v>0</v>
      </c>
      <c r="J37" s="3"/>
      <c r="K37" s="24">
        <f t="shared" si="6"/>
        <v>0</v>
      </c>
      <c r="L37" s="25">
        <f t="shared" si="7"/>
        <v>0</v>
      </c>
    </row>
    <row r="38" spans="1:12" x14ac:dyDescent="0.35">
      <c r="A38" s="38"/>
      <c r="B38" s="45" t="s">
        <v>48</v>
      </c>
      <c r="C38" s="64"/>
      <c r="D38" s="4"/>
      <c r="E38" s="3"/>
      <c r="F38" s="3"/>
      <c r="G38" s="25">
        <f t="shared" si="4"/>
        <v>0</v>
      </c>
      <c r="H38" s="3"/>
      <c r="I38" s="25">
        <f t="shared" si="5"/>
        <v>0</v>
      </c>
      <c r="J38" s="3"/>
      <c r="K38" s="24">
        <f t="shared" si="6"/>
        <v>0</v>
      </c>
      <c r="L38" s="25">
        <f t="shared" si="7"/>
        <v>0</v>
      </c>
    </row>
    <row r="39" spans="1:12" x14ac:dyDescent="0.35">
      <c r="A39" s="38">
        <v>1</v>
      </c>
      <c r="B39" s="42" t="s">
        <v>50</v>
      </c>
      <c r="C39" s="64" t="s">
        <v>31</v>
      </c>
      <c r="D39" s="15"/>
      <c r="E39" s="3">
        <v>12</v>
      </c>
      <c r="F39" s="3"/>
      <c r="G39" s="25">
        <f t="shared" si="4"/>
        <v>0</v>
      </c>
      <c r="H39" s="3"/>
      <c r="I39" s="25">
        <f t="shared" si="5"/>
        <v>0</v>
      </c>
      <c r="J39" s="3"/>
      <c r="K39" s="24">
        <f t="shared" si="6"/>
        <v>0</v>
      </c>
      <c r="L39" s="25">
        <f t="shared" si="7"/>
        <v>0</v>
      </c>
    </row>
    <row r="40" spans="1:12" x14ac:dyDescent="0.35">
      <c r="A40" s="38">
        <v>2</v>
      </c>
      <c r="B40" s="42" t="s">
        <v>67</v>
      </c>
      <c r="C40" s="68" t="s">
        <v>73</v>
      </c>
      <c r="D40" s="15"/>
      <c r="E40" s="3">
        <v>21</v>
      </c>
      <c r="F40" s="3"/>
      <c r="G40" s="25">
        <f t="shared" si="4"/>
        <v>0</v>
      </c>
      <c r="H40" s="3"/>
      <c r="I40" s="25">
        <f t="shared" si="5"/>
        <v>0</v>
      </c>
      <c r="J40" s="3"/>
      <c r="K40" s="24">
        <f t="shared" si="6"/>
        <v>0</v>
      </c>
      <c r="L40" s="25">
        <f t="shared" si="7"/>
        <v>0</v>
      </c>
    </row>
    <row r="41" spans="1:12" x14ac:dyDescent="0.35">
      <c r="A41" s="38"/>
      <c r="B41" s="20" t="s">
        <v>47</v>
      </c>
      <c r="C41" s="70" t="s">
        <v>17</v>
      </c>
      <c r="D41" s="31">
        <v>1.05</v>
      </c>
      <c r="E41" s="10">
        <f>E40*D41</f>
        <v>22.05</v>
      </c>
      <c r="F41" s="10"/>
      <c r="G41" s="25">
        <f t="shared" si="4"/>
        <v>0</v>
      </c>
      <c r="H41" s="10"/>
      <c r="I41" s="25">
        <f t="shared" si="5"/>
        <v>0</v>
      </c>
      <c r="J41" s="10"/>
      <c r="K41" s="24">
        <f t="shared" si="6"/>
        <v>0</v>
      </c>
      <c r="L41" s="25">
        <f t="shared" si="7"/>
        <v>0</v>
      </c>
    </row>
    <row r="42" spans="1:12" ht="27" x14ac:dyDescent="0.35">
      <c r="A42" s="38"/>
      <c r="B42" s="13" t="s">
        <v>75</v>
      </c>
      <c r="C42" s="69" t="s">
        <v>17</v>
      </c>
      <c r="D42" s="10">
        <v>1</v>
      </c>
      <c r="E42" s="10">
        <f>D42*E40</f>
        <v>21</v>
      </c>
      <c r="F42" s="10"/>
      <c r="G42" s="25">
        <f t="shared" si="4"/>
        <v>0</v>
      </c>
      <c r="H42" s="10"/>
      <c r="I42" s="25">
        <f t="shared" si="5"/>
        <v>0</v>
      </c>
      <c r="J42" s="10"/>
      <c r="K42" s="24">
        <f t="shared" si="6"/>
        <v>0</v>
      </c>
      <c r="L42" s="25">
        <f t="shared" si="7"/>
        <v>0</v>
      </c>
    </row>
    <row r="43" spans="1:12" x14ac:dyDescent="0.35">
      <c r="A43" s="38"/>
      <c r="B43" s="21" t="s">
        <v>12</v>
      </c>
      <c r="C43" s="69" t="s">
        <v>5</v>
      </c>
      <c r="D43" s="11">
        <v>0.1</v>
      </c>
      <c r="E43" s="10">
        <f>E40*D43</f>
        <v>2.1</v>
      </c>
      <c r="F43" s="10"/>
      <c r="G43" s="25">
        <f t="shared" si="4"/>
        <v>0</v>
      </c>
      <c r="H43" s="10"/>
      <c r="I43" s="25">
        <f t="shared" si="5"/>
        <v>0</v>
      </c>
      <c r="J43" s="10"/>
      <c r="K43" s="24">
        <f t="shared" si="6"/>
        <v>0</v>
      </c>
      <c r="L43" s="25">
        <f t="shared" si="7"/>
        <v>0</v>
      </c>
    </row>
    <row r="44" spans="1:12" x14ac:dyDescent="0.35">
      <c r="A44" s="38">
        <v>3</v>
      </c>
      <c r="B44" s="42" t="s">
        <v>114</v>
      </c>
      <c r="C44" s="68" t="s">
        <v>25</v>
      </c>
      <c r="D44" s="15"/>
      <c r="E44" s="3">
        <v>8</v>
      </c>
      <c r="F44" s="3"/>
      <c r="G44" s="25">
        <f t="shared" si="4"/>
        <v>0</v>
      </c>
      <c r="H44" s="3"/>
      <c r="I44" s="25">
        <f t="shared" si="5"/>
        <v>0</v>
      </c>
      <c r="J44" s="3"/>
      <c r="K44" s="24">
        <f t="shared" si="6"/>
        <v>0</v>
      </c>
      <c r="L44" s="25">
        <f t="shared" si="7"/>
        <v>0</v>
      </c>
    </row>
    <row r="45" spans="1:12" ht="27" x14ac:dyDescent="0.35">
      <c r="A45" s="38">
        <v>4</v>
      </c>
      <c r="B45" s="136" t="s">
        <v>46</v>
      </c>
      <c r="C45" s="123" t="s">
        <v>17</v>
      </c>
      <c r="D45" s="124"/>
      <c r="E45" s="125">
        <f>19*3+21</f>
        <v>78</v>
      </c>
      <c r="F45" s="10"/>
      <c r="G45" s="25">
        <f t="shared" si="4"/>
        <v>0</v>
      </c>
      <c r="H45" s="10"/>
      <c r="I45" s="25">
        <f t="shared" si="5"/>
        <v>0</v>
      </c>
      <c r="J45" s="10"/>
      <c r="K45" s="24">
        <f t="shared" si="6"/>
        <v>0</v>
      </c>
      <c r="L45" s="25">
        <f t="shared" si="7"/>
        <v>0</v>
      </c>
    </row>
    <row r="46" spans="1:12" x14ac:dyDescent="0.35">
      <c r="A46" s="99"/>
      <c r="B46" s="29" t="s">
        <v>26</v>
      </c>
      <c r="C46" s="64" t="s">
        <v>6</v>
      </c>
      <c r="D46" s="11">
        <v>1.1000000000000001</v>
      </c>
      <c r="E46" s="3">
        <f>E45*D46</f>
        <v>85.800000000000011</v>
      </c>
      <c r="F46" s="3"/>
      <c r="G46" s="25">
        <f t="shared" si="4"/>
        <v>0</v>
      </c>
      <c r="H46" s="3"/>
      <c r="I46" s="25">
        <f t="shared" si="5"/>
        <v>0</v>
      </c>
      <c r="J46" s="3"/>
      <c r="K46" s="24">
        <f t="shared" si="6"/>
        <v>0</v>
      </c>
      <c r="L46" s="25">
        <f t="shared" si="7"/>
        <v>0</v>
      </c>
    </row>
    <row r="47" spans="1:12" x14ac:dyDescent="0.35">
      <c r="A47" s="99"/>
      <c r="B47" s="19" t="s">
        <v>34</v>
      </c>
      <c r="C47" s="64" t="s">
        <v>6</v>
      </c>
      <c r="D47" s="11">
        <v>0.4</v>
      </c>
      <c r="E47" s="3">
        <f>E45*D47</f>
        <v>31.200000000000003</v>
      </c>
      <c r="F47" s="3"/>
      <c r="G47" s="25">
        <f t="shared" si="4"/>
        <v>0</v>
      </c>
      <c r="H47" s="3"/>
      <c r="I47" s="25">
        <f t="shared" si="5"/>
        <v>0</v>
      </c>
      <c r="J47" s="3"/>
      <c r="K47" s="24">
        <f t="shared" si="6"/>
        <v>0</v>
      </c>
      <c r="L47" s="25">
        <f t="shared" si="7"/>
        <v>0</v>
      </c>
    </row>
    <row r="48" spans="1:12" x14ac:dyDescent="0.35">
      <c r="A48" s="99"/>
      <c r="B48" s="19" t="s">
        <v>35</v>
      </c>
      <c r="C48" s="64" t="s">
        <v>6</v>
      </c>
      <c r="D48" s="11">
        <v>0.12</v>
      </c>
      <c r="E48" s="3">
        <f>E45*D48</f>
        <v>9.36</v>
      </c>
      <c r="F48" s="3"/>
      <c r="G48" s="25">
        <f t="shared" si="4"/>
        <v>0</v>
      </c>
      <c r="H48" s="3"/>
      <c r="I48" s="25">
        <f t="shared" si="5"/>
        <v>0</v>
      </c>
      <c r="J48" s="3"/>
      <c r="K48" s="24">
        <f t="shared" si="6"/>
        <v>0</v>
      </c>
      <c r="L48" s="25">
        <f t="shared" si="7"/>
        <v>0</v>
      </c>
    </row>
    <row r="49" spans="1:12" x14ac:dyDescent="0.35">
      <c r="A49" s="99"/>
      <c r="B49" s="30" t="s">
        <v>27</v>
      </c>
      <c r="C49" s="65" t="s">
        <v>28</v>
      </c>
      <c r="D49" s="11">
        <v>0.6</v>
      </c>
      <c r="E49" s="3">
        <f>E45*D49</f>
        <v>46.8</v>
      </c>
      <c r="F49" s="3"/>
      <c r="G49" s="25">
        <f t="shared" si="4"/>
        <v>0</v>
      </c>
      <c r="H49" s="3"/>
      <c r="I49" s="25">
        <f t="shared" si="5"/>
        <v>0</v>
      </c>
      <c r="J49" s="3"/>
      <c r="K49" s="24">
        <f t="shared" si="6"/>
        <v>0</v>
      </c>
      <c r="L49" s="25">
        <f t="shared" si="7"/>
        <v>0</v>
      </c>
    </row>
    <row r="50" spans="1:12" x14ac:dyDescent="0.35">
      <c r="A50" s="99"/>
      <c r="B50" s="28" t="s">
        <v>29</v>
      </c>
      <c r="C50" s="66" t="s">
        <v>9</v>
      </c>
      <c r="D50" s="31"/>
      <c r="E50" s="7">
        <v>3</v>
      </c>
      <c r="F50" s="14"/>
      <c r="G50" s="25">
        <f t="shared" si="4"/>
        <v>0</v>
      </c>
      <c r="H50" s="27"/>
      <c r="I50" s="25">
        <f t="shared" si="5"/>
        <v>0</v>
      </c>
      <c r="J50" s="27"/>
      <c r="K50" s="24">
        <f t="shared" si="6"/>
        <v>0</v>
      </c>
      <c r="L50" s="25">
        <f t="shared" si="7"/>
        <v>0</v>
      </c>
    </row>
    <row r="51" spans="1:12" x14ac:dyDescent="0.35">
      <c r="A51" s="99"/>
      <c r="B51" s="30" t="s">
        <v>30</v>
      </c>
      <c r="C51" s="65" t="s">
        <v>28</v>
      </c>
      <c r="D51" s="11">
        <v>0.08</v>
      </c>
      <c r="E51" s="43">
        <f>E45*D51</f>
        <v>6.24</v>
      </c>
      <c r="F51" s="3"/>
      <c r="G51" s="25">
        <f t="shared" si="4"/>
        <v>0</v>
      </c>
      <c r="H51" s="3"/>
      <c r="I51" s="25">
        <f t="shared" si="5"/>
        <v>0</v>
      </c>
      <c r="J51" s="3"/>
      <c r="K51" s="24">
        <f t="shared" si="6"/>
        <v>0</v>
      </c>
      <c r="L51" s="25">
        <f t="shared" si="7"/>
        <v>0</v>
      </c>
    </row>
    <row r="52" spans="1:12" x14ac:dyDescent="0.35">
      <c r="A52" s="99"/>
      <c r="B52" s="30" t="s">
        <v>16</v>
      </c>
      <c r="C52" s="64" t="s">
        <v>5</v>
      </c>
      <c r="D52" s="11">
        <v>1.6E-2</v>
      </c>
      <c r="E52" s="3">
        <f>E45*D52</f>
        <v>1.248</v>
      </c>
      <c r="F52" s="3"/>
      <c r="G52" s="25">
        <f t="shared" si="4"/>
        <v>0</v>
      </c>
      <c r="H52" s="3"/>
      <c r="I52" s="25">
        <f t="shared" si="5"/>
        <v>0</v>
      </c>
      <c r="J52" s="3"/>
      <c r="K52" s="24">
        <f t="shared" si="6"/>
        <v>0</v>
      </c>
      <c r="L52" s="25">
        <f t="shared" si="7"/>
        <v>0</v>
      </c>
    </row>
    <row r="53" spans="1:12" ht="18.75" customHeight="1" x14ac:dyDescent="0.35">
      <c r="A53" s="38">
        <v>5</v>
      </c>
      <c r="B53" s="79" t="s">
        <v>121</v>
      </c>
      <c r="C53" s="64" t="s">
        <v>31</v>
      </c>
      <c r="D53" s="11"/>
      <c r="E53" s="3">
        <v>1.5</v>
      </c>
      <c r="F53" s="3"/>
      <c r="G53" s="25">
        <f t="shared" si="4"/>
        <v>0</v>
      </c>
      <c r="H53" s="3"/>
      <c r="I53" s="25">
        <f t="shared" si="5"/>
        <v>0</v>
      </c>
      <c r="J53" s="3"/>
      <c r="K53" s="24">
        <f t="shared" si="6"/>
        <v>0</v>
      </c>
      <c r="L53" s="25">
        <f t="shared" si="7"/>
        <v>0</v>
      </c>
    </row>
    <row r="54" spans="1:12" ht="27" x14ac:dyDescent="0.35">
      <c r="A54" s="99">
        <v>6</v>
      </c>
      <c r="B54" s="62" t="s">
        <v>122</v>
      </c>
      <c r="C54" s="64" t="s">
        <v>31</v>
      </c>
      <c r="D54" s="11"/>
      <c r="E54" s="3">
        <v>3.6</v>
      </c>
      <c r="F54" s="3"/>
      <c r="G54" s="25">
        <f t="shared" si="4"/>
        <v>0</v>
      </c>
      <c r="H54" s="3"/>
      <c r="I54" s="25">
        <f t="shared" si="5"/>
        <v>0</v>
      </c>
      <c r="J54" s="3"/>
      <c r="K54" s="24">
        <f t="shared" si="6"/>
        <v>0</v>
      </c>
      <c r="L54" s="25">
        <f t="shared" si="7"/>
        <v>0</v>
      </c>
    </row>
    <row r="55" spans="1:12" ht="27" x14ac:dyDescent="0.35">
      <c r="A55" s="99">
        <v>7</v>
      </c>
      <c r="B55" s="62" t="s">
        <v>123</v>
      </c>
      <c r="C55" s="64" t="s">
        <v>89</v>
      </c>
      <c r="D55" s="11"/>
      <c r="E55" s="3">
        <v>1</v>
      </c>
      <c r="F55" s="3"/>
      <c r="G55" s="25">
        <f t="shared" si="4"/>
        <v>0</v>
      </c>
      <c r="H55" s="3"/>
      <c r="I55" s="25">
        <f t="shared" si="5"/>
        <v>0</v>
      </c>
      <c r="J55" s="3"/>
      <c r="K55" s="24">
        <f t="shared" si="6"/>
        <v>0</v>
      </c>
      <c r="L55" s="25">
        <f t="shared" si="7"/>
        <v>0</v>
      </c>
    </row>
    <row r="56" spans="1:12" x14ac:dyDescent="0.35">
      <c r="A56" s="99">
        <v>8</v>
      </c>
      <c r="B56" s="62" t="s">
        <v>124</v>
      </c>
      <c r="C56" s="64" t="s">
        <v>89</v>
      </c>
      <c r="D56" s="11"/>
      <c r="E56" s="3">
        <v>1</v>
      </c>
      <c r="F56" s="3"/>
      <c r="G56" s="25">
        <f t="shared" si="4"/>
        <v>0</v>
      </c>
      <c r="H56" s="3"/>
      <c r="I56" s="25">
        <f t="shared" si="5"/>
        <v>0</v>
      </c>
      <c r="J56" s="3"/>
      <c r="K56" s="24">
        <f t="shared" si="6"/>
        <v>0</v>
      </c>
      <c r="L56" s="25">
        <f t="shared" si="7"/>
        <v>0</v>
      </c>
    </row>
    <row r="57" spans="1:12" x14ac:dyDescent="0.35">
      <c r="A57" s="101">
        <v>9</v>
      </c>
      <c r="B57" s="79" t="s">
        <v>176</v>
      </c>
      <c r="C57" s="69" t="s">
        <v>25</v>
      </c>
      <c r="D57" s="78"/>
      <c r="E57" s="10">
        <v>1</v>
      </c>
      <c r="F57" s="10"/>
      <c r="G57" s="25">
        <f t="shared" si="4"/>
        <v>0</v>
      </c>
      <c r="H57" s="10"/>
      <c r="I57" s="25">
        <f t="shared" si="5"/>
        <v>0</v>
      </c>
      <c r="J57" s="10"/>
      <c r="K57" s="24">
        <f t="shared" si="6"/>
        <v>0</v>
      </c>
      <c r="L57" s="25">
        <f t="shared" si="7"/>
        <v>0</v>
      </c>
    </row>
    <row r="58" spans="1:12" x14ac:dyDescent="0.35">
      <c r="A58" s="38">
        <v>10</v>
      </c>
      <c r="B58" s="42" t="s">
        <v>173</v>
      </c>
      <c r="C58" s="68" t="s">
        <v>25</v>
      </c>
      <c r="D58" s="15"/>
      <c r="E58" s="3">
        <v>10</v>
      </c>
      <c r="F58" s="3"/>
      <c r="G58" s="25">
        <f t="shared" si="4"/>
        <v>0</v>
      </c>
      <c r="H58" s="3"/>
      <c r="I58" s="25">
        <f t="shared" si="5"/>
        <v>0</v>
      </c>
      <c r="J58" s="3"/>
      <c r="K58" s="24">
        <f t="shared" si="6"/>
        <v>0</v>
      </c>
      <c r="L58" s="25">
        <f t="shared" si="7"/>
        <v>0</v>
      </c>
    </row>
    <row r="59" spans="1:12" x14ac:dyDescent="0.35">
      <c r="A59" s="38"/>
      <c r="B59" s="45" t="s">
        <v>51</v>
      </c>
      <c r="C59" s="64"/>
      <c r="D59" s="4"/>
      <c r="E59" s="3"/>
      <c r="F59" s="3"/>
      <c r="G59" s="25">
        <f t="shared" si="4"/>
        <v>0</v>
      </c>
      <c r="H59" s="3"/>
      <c r="I59" s="25">
        <f t="shared" si="5"/>
        <v>0</v>
      </c>
      <c r="J59" s="3"/>
      <c r="K59" s="24">
        <f t="shared" si="6"/>
        <v>0</v>
      </c>
      <c r="L59" s="25">
        <f t="shared" si="7"/>
        <v>0</v>
      </c>
    </row>
    <row r="60" spans="1:12" x14ac:dyDescent="0.35">
      <c r="A60" s="38">
        <v>1</v>
      </c>
      <c r="B60" s="42" t="s">
        <v>115</v>
      </c>
      <c r="C60" s="64" t="s">
        <v>31</v>
      </c>
      <c r="D60" s="15"/>
      <c r="E60" s="3">
        <v>1</v>
      </c>
      <c r="F60" s="3"/>
      <c r="G60" s="25">
        <f t="shared" si="4"/>
        <v>0</v>
      </c>
      <c r="H60" s="3"/>
      <c r="I60" s="25">
        <f t="shared" si="5"/>
        <v>0</v>
      </c>
      <c r="J60" s="3"/>
      <c r="K60" s="24">
        <f t="shared" si="6"/>
        <v>0</v>
      </c>
      <c r="L60" s="25">
        <f t="shared" si="7"/>
        <v>0</v>
      </c>
    </row>
    <row r="61" spans="1:12" x14ac:dyDescent="0.35">
      <c r="A61" s="38">
        <v>2</v>
      </c>
      <c r="B61" s="42" t="s">
        <v>67</v>
      </c>
      <c r="C61" s="68" t="s">
        <v>73</v>
      </c>
      <c r="D61" s="15"/>
      <c r="E61" s="3">
        <v>25</v>
      </c>
      <c r="F61" s="3"/>
      <c r="G61" s="25">
        <f t="shared" si="4"/>
        <v>0</v>
      </c>
      <c r="H61" s="3"/>
      <c r="I61" s="25">
        <f t="shared" si="5"/>
        <v>0</v>
      </c>
      <c r="J61" s="3"/>
      <c r="K61" s="24">
        <f t="shared" si="6"/>
        <v>0</v>
      </c>
      <c r="L61" s="25">
        <f t="shared" si="7"/>
        <v>0</v>
      </c>
    </row>
    <row r="62" spans="1:12" x14ac:dyDescent="0.35">
      <c r="A62" s="38"/>
      <c r="B62" s="20" t="s">
        <v>47</v>
      </c>
      <c r="C62" s="70" t="s">
        <v>17</v>
      </c>
      <c r="D62" s="31">
        <v>1.05</v>
      </c>
      <c r="E62" s="10">
        <f>E61*D62</f>
        <v>26.25</v>
      </c>
      <c r="F62" s="10"/>
      <c r="G62" s="25">
        <f t="shared" si="4"/>
        <v>0</v>
      </c>
      <c r="H62" s="10"/>
      <c r="I62" s="25">
        <f t="shared" si="5"/>
        <v>0</v>
      </c>
      <c r="J62" s="10"/>
      <c r="K62" s="24">
        <f t="shared" si="6"/>
        <v>0</v>
      </c>
      <c r="L62" s="25">
        <f t="shared" si="7"/>
        <v>0</v>
      </c>
    </row>
    <row r="63" spans="1:12" ht="27" x14ac:dyDescent="0.35">
      <c r="A63" s="38"/>
      <c r="B63" s="13" t="s">
        <v>75</v>
      </c>
      <c r="C63" s="69" t="s">
        <v>17</v>
      </c>
      <c r="D63" s="10">
        <v>1</v>
      </c>
      <c r="E63" s="10">
        <f>D63*E61</f>
        <v>25</v>
      </c>
      <c r="F63" s="10"/>
      <c r="G63" s="25">
        <f t="shared" si="4"/>
        <v>0</v>
      </c>
      <c r="H63" s="10"/>
      <c r="I63" s="25">
        <f t="shared" si="5"/>
        <v>0</v>
      </c>
      <c r="J63" s="10"/>
      <c r="K63" s="24">
        <f t="shared" si="6"/>
        <v>0</v>
      </c>
      <c r="L63" s="25">
        <f t="shared" si="7"/>
        <v>0</v>
      </c>
    </row>
    <row r="64" spans="1:12" x14ac:dyDescent="0.35">
      <c r="A64" s="38"/>
      <c r="B64" s="21" t="s">
        <v>12</v>
      </c>
      <c r="C64" s="69" t="s">
        <v>5</v>
      </c>
      <c r="D64" s="11">
        <v>0.1</v>
      </c>
      <c r="E64" s="10">
        <f>E61*D64</f>
        <v>2.5</v>
      </c>
      <c r="F64" s="10"/>
      <c r="G64" s="25">
        <f t="shared" si="4"/>
        <v>0</v>
      </c>
      <c r="H64" s="10"/>
      <c r="I64" s="25">
        <f t="shared" si="5"/>
        <v>0</v>
      </c>
      <c r="J64" s="10"/>
      <c r="K64" s="24">
        <f t="shared" si="6"/>
        <v>0</v>
      </c>
      <c r="L64" s="25">
        <f t="shared" si="7"/>
        <v>0</v>
      </c>
    </row>
    <row r="65" spans="1:12" x14ac:dyDescent="0.35">
      <c r="A65" s="38">
        <v>3</v>
      </c>
      <c r="B65" s="42" t="s">
        <v>117</v>
      </c>
      <c r="C65" s="68" t="s">
        <v>89</v>
      </c>
      <c r="D65" s="15"/>
      <c r="E65" s="3">
        <v>8</v>
      </c>
      <c r="F65" s="3"/>
      <c r="G65" s="25">
        <f t="shared" si="4"/>
        <v>0</v>
      </c>
      <c r="H65" s="3"/>
      <c r="I65" s="25">
        <f t="shared" si="5"/>
        <v>0</v>
      </c>
      <c r="J65" s="3"/>
      <c r="K65" s="24">
        <f t="shared" si="6"/>
        <v>0</v>
      </c>
      <c r="L65" s="25">
        <f t="shared" si="7"/>
        <v>0</v>
      </c>
    </row>
    <row r="66" spans="1:12" ht="27" x14ac:dyDescent="0.35">
      <c r="A66" s="38">
        <v>4</v>
      </c>
      <c r="B66" s="46" t="s">
        <v>46</v>
      </c>
      <c r="C66" s="63" t="s">
        <v>17</v>
      </c>
      <c r="D66" s="17"/>
      <c r="E66" s="16">
        <v>85</v>
      </c>
      <c r="F66" s="10"/>
      <c r="G66" s="25">
        <f t="shared" si="4"/>
        <v>0</v>
      </c>
      <c r="H66" s="10"/>
      <c r="I66" s="25">
        <f t="shared" si="5"/>
        <v>0</v>
      </c>
      <c r="J66" s="10"/>
      <c r="K66" s="24">
        <f t="shared" si="6"/>
        <v>0</v>
      </c>
      <c r="L66" s="25">
        <f t="shared" si="7"/>
        <v>0</v>
      </c>
    </row>
    <row r="67" spans="1:12" x14ac:dyDescent="0.35">
      <c r="A67" s="99"/>
      <c r="B67" s="29" t="s">
        <v>26</v>
      </c>
      <c r="C67" s="64" t="s">
        <v>6</v>
      </c>
      <c r="D67" s="11">
        <v>1.1000000000000001</v>
      </c>
      <c r="E67" s="3">
        <f>E66*D67</f>
        <v>93.500000000000014</v>
      </c>
      <c r="F67" s="3"/>
      <c r="G67" s="25">
        <f t="shared" si="4"/>
        <v>0</v>
      </c>
      <c r="H67" s="3"/>
      <c r="I67" s="25">
        <f t="shared" si="5"/>
        <v>0</v>
      </c>
      <c r="J67" s="3"/>
      <c r="K67" s="24">
        <f t="shared" si="6"/>
        <v>0</v>
      </c>
      <c r="L67" s="25">
        <f t="shared" si="7"/>
        <v>0</v>
      </c>
    </row>
    <row r="68" spans="1:12" x14ac:dyDescent="0.35">
      <c r="A68" s="99"/>
      <c r="B68" s="19" t="s">
        <v>34</v>
      </c>
      <c r="C68" s="64" t="s">
        <v>6</v>
      </c>
      <c r="D68" s="11">
        <v>0.4</v>
      </c>
      <c r="E68" s="3">
        <f>E66*D68</f>
        <v>34</v>
      </c>
      <c r="F68" s="3"/>
      <c r="G68" s="25">
        <f t="shared" si="4"/>
        <v>0</v>
      </c>
      <c r="H68" s="3"/>
      <c r="I68" s="25">
        <f t="shared" si="5"/>
        <v>0</v>
      </c>
      <c r="J68" s="3"/>
      <c r="K68" s="24">
        <f t="shared" si="6"/>
        <v>0</v>
      </c>
      <c r="L68" s="25">
        <f t="shared" si="7"/>
        <v>0</v>
      </c>
    </row>
    <row r="69" spans="1:12" x14ac:dyDescent="0.35">
      <c r="A69" s="99"/>
      <c r="B69" s="19" t="s">
        <v>35</v>
      </c>
      <c r="C69" s="64" t="s">
        <v>6</v>
      </c>
      <c r="D69" s="11">
        <v>0.12</v>
      </c>
      <c r="E69" s="3">
        <f>E66*D69</f>
        <v>10.199999999999999</v>
      </c>
      <c r="F69" s="3"/>
      <c r="G69" s="25">
        <f t="shared" si="4"/>
        <v>0</v>
      </c>
      <c r="H69" s="3"/>
      <c r="I69" s="25">
        <f t="shared" si="5"/>
        <v>0</v>
      </c>
      <c r="J69" s="3"/>
      <c r="K69" s="24">
        <f t="shared" si="6"/>
        <v>0</v>
      </c>
      <c r="L69" s="25">
        <f t="shared" si="7"/>
        <v>0</v>
      </c>
    </row>
    <row r="70" spans="1:12" x14ac:dyDescent="0.35">
      <c r="A70" s="99"/>
      <c r="B70" s="30" t="s">
        <v>27</v>
      </c>
      <c r="C70" s="65" t="s">
        <v>28</v>
      </c>
      <c r="D70" s="11">
        <v>0.6</v>
      </c>
      <c r="E70" s="3">
        <f>E66*D70</f>
        <v>51</v>
      </c>
      <c r="F70" s="3"/>
      <c r="G70" s="25">
        <f t="shared" si="4"/>
        <v>0</v>
      </c>
      <c r="H70" s="3"/>
      <c r="I70" s="25">
        <f t="shared" si="5"/>
        <v>0</v>
      </c>
      <c r="J70" s="3"/>
      <c r="K70" s="24">
        <f t="shared" si="6"/>
        <v>0</v>
      </c>
      <c r="L70" s="25">
        <f t="shared" si="7"/>
        <v>0</v>
      </c>
    </row>
    <row r="71" spans="1:12" x14ac:dyDescent="0.35">
      <c r="A71" s="99"/>
      <c r="B71" s="28" t="s">
        <v>29</v>
      </c>
      <c r="C71" s="66" t="s">
        <v>9</v>
      </c>
      <c r="D71" s="31"/>
      <c r="E71" s="7">
        <v>3</v>
      </c>
      <c r="F71" s="14"/>
      <c r="G71" s="25">
        <f t="shared" si="4"/>
        <v>0</v>
      </c>
      <c r="H71" s="27"/>
      <c r="I71" s="25">
        <f t="shared" si="5"/>
        <v>0</v>
      </c>
      <c r="J71" s="27"/>
      <c r="K71" s="24">
        <f t="shared" si="6"/>
        <v>0</v>
      </c>
      <c r="L71" s="25">
        <f t="shared" si="7"/>
        <v>0</v>
      </c>
    </row>
    <row r="72" spans="1:12" x14ac:dyDescent="0.35">
      <c r="A72" s="99"/>
      <c r="B72" s="30" t="s">
        <v>30</v>
      </c>
      <c r="C72" s="65" t="s">
        <v>28</v>
      </c>
      <c r="D72" s="11">
        <v>0.08</v>
      </c>
      <c r="E72" s="43">
        <f>E66*D72</f>
        <v>6.8</v>
      </c>
      <c r="F72" s="3"/>
      <c r="G72" s="25">
        <f t="shared" si="4"/>
        <v>0</v>
      </c>
      <c r="H72" s="3"/>
      <c r="I72" s="25">
        <f t="shared" si="5"/>
        <v>0</v>
      </c>
      <c r="J72" s="3"/>
      <c r="K72" s="24">
        <f t="shared" si="6"/>
        <v>0</v>
      </c>
      <c r="L72" s="25">
        <f t="shared" si="7"/>
        <v>0</v>
      </c>
    </row>
    <row r="73" spans="1:12" x14ac:dyDescent="0.35">
      <c r="A73" s="99"/>
      <c r="B73" s="30" t="s">
        <v>16</v>
      </c>
      <c r="C73" s="64" t="s">
        <v>5</v>
      </c>
      <c r="D73" s="11">
        <v>1.6E-2</v>
      </c>
      <c r="E73" s="3">
        <f>E66*D73</f>
        <v>1.36</v>
      </c>
      <c r="F73" s="3"/>
      <c r="G73" s="25">
        <f t="shared" si="4"/>
        <v>0</v>
      </c>
      <c r="H73" s="3"/>
      <c r="I73" s="25">
        <f t="shared" si="5"/>
        <v>0</v>
      </c>
      <c r="J73" s="3"/>
      <c r="K73" s="24">
        <f t="shared" si="6"/>
        <v>0</v>
      </c>
      <c r="L73" s="25">
        <f t="shared" si="7"/>
        <v>0</v>
      </c>
    </row>
    <row r="74" spans="1:12" x14ac:dyDescent="0.35">
      <c r="A74" s="102">
        <v>5</v>
      </c>
      <c r="B74" s="62" t="s">
        <v>111</v>
      </c>
      <c r="C74" s="64" t="s">
        <v>25</v>
      </c>
      <c r="D74" s="11"/>
      <c r="E74" s="3">
        <v>2</v>
      </c>
      <c r="F74" s="3"/>
      <c r="G74" s="25">
        <f t="shared" si="4"/>
        <v>0</v>
      </c>
      <c r="H74" s="3"/>
      <c r="I74" s="25">
        <f t="shared" si="5"/>
        <v>0</v>
      </c>
      <c r="J74" s="3"/>
      <c r="K74" s="24">
        <f t="shared" si="6"/>
        <v>0</v>
      </c>
      <c r="L74" s="25">
        <f t="shared" si="7"/>
        <v>0</v>
      </c>
    </row>
    <row r="75" spans="1:12" x14ac:dyDescent="0.35">
      <c r="A75" s="102">
        <v>6</v>
      </c>
      <c r="B75" s="62" t="s">
        <v>125</v>
      </c>
      <c r="C75" s="80" t="s">
        <v>31</v>
      </c>
      <c r="D75" s="10"/>
      <c r="E75" s="10">
        <v>10</v>
      </c>
      <c r="F75" s="10"/>
      <c r="G75" s="25">
        <f t="shared" si="4"/>
        <v>0</v>
      </c>
      <c r="H75" s="10"/>
      <c r="I75" s="25">
        <f t="shared" si="5"/>
        <v>0</v>
      </c>
      <c r="J75" s="10"/>
      <c r="K75" s="24">
        <f t="shared" si="6"/>
        <v>0</v>
      </c>
      <c r="L75" s="25">
        <f t="shared" si="7"/>
        <v>0</v>
      </c>
    </row>
    <row r="76" spans="1:12" ht="27" x14ac:dyDescent="0.35">
      <c r="A76" s="101">
        <v>7</v>
      </c>
      <c r="B76" s="62" t="s">
        <v>72</v>
      </c>
      <c r="C76" s="65" t="s">
        <v>28</v>
      </c>
      <c r="D76" s="11"/>
      <c r="E76" s="43">
        <v>12</v>
      </c>
      <c r="F76" s="3"/>
      <c r="G76" s="25">
        <f t="shared" si="4"/>
        <v>0</v>
      </c>
      <c r="H76" s="3"/>
      <c r="I76" s="25">
        <f t="shared" si="5"/>
        <v>0</v>
      </c>
      <c r="J76" s="3"/>
      <c r="K76" s="24">
        <f t="shared" si="6"/>
        <v>0</v>
      </c>
      <c r="L76" s="25">
        <f t="shared" si="7"/>
        <v>0</v>
      </c>
    </row>
    <row r="77" spans="1:12" x14ac:dyDescent="0.35">
      <c r="A77" s="103"/>
      <c r="B77" s="32" t="s">
        <v>4</v>
      </c>
      <c r="C77" s="71"/>
      <c r="D77" s="38"/>
      <c r="E77" s="39"/>
      <c r="F77" s="39"/>
      <c r="G77" s="40">
        <f>SUM(G7:G76)</f>
        <v>0</v>
      </c>
      <c r="H77" s="40"/>
      <c r="I77" s="40">
        <f>SUM(I7:I76)</f>
        <v>0</v>
      </c>
      <c r="J77" s="40"/>
      <c r="K77" s="40">
        <f>SUM(K7:K76)</f>
        <v>0</v>
      </c>
      <c r="L77" s="40">
        <f t="shared" ref="L77" si="8">K77+I77+G77</f>
        <v>0</v>
      </c>
    </row>
    <row r="78" spans="1:12" x14ac:dyDescent="0.35">
      <c r="A78" s="103"/>
      <c r="B78" s="48" t="s">
        <v>62</v>
      </c>
      <c r="C78" s="72"/>
      <c r="D78" s="49"/>
      <c r="E78" s="36"/>
      <c r="F78" s="37"/>
      <c r="G78" s="35"/>
      <c r="H78" s="36"/>
      <c r="I78" s="36"/>
      <c r="J78" s="36"/>
      <c r="K78" s="37"/>
      <c r="L78" s="41">
        <f>G77*C78</f>
        <v>0</v>
      </c>
    </row>
    <row r="79" spans="1:12" x14ac:dyDescent="0.35">
      <c r="A79" s="103"/>
      <c r="B79" s="50" t="s">
        <v>4</v>
      </c>
      <c r="C79" s="67"/>
      <c r="D79" s="51"/>
      <c r="E79" s="36"/>
      <c r="F79" s="37"/>
      <c r="G79" s="37"/>
      <c r="H79" s="36"/>
      <c r="I79" s="36"/>
      <c r="J79" s="36"/>
      <c r="K79" s="37"/>
      <c r="L79" s="41">
        <f>SUM(L7:L76)</f>
        <v>0</v>
      </c>
    </row>
    <row r="80" spans="1:12" x14ac:dyDescent="0.35">
      <c r="A80" s="104"/>
      <c r="B80" s="48" t="s">
        <v>7</v>
      </c>
      <c r="C80" s="72"/>
      <c r="D80" s="49"/>
      <c r="E80" s="36"/>
      <c r="F80" s="37"/>
      <c r="G80" s="37"/>
      <c r="H80" s="36"/>
      <c r="I80" s="36"/>
      <c r="J80" s="36"/>
      <c r="K80" s="37"/>
      <c r="L80" s="41">
        <f>L79*C80</f>
        <v>0</v>
      </c>
    </row>
    <row r="81" spans="1:12" x14ac:dyDescent="0.35">
      <c r="A81" s="104"/>
      <c r="B81" s="50" t="s">
        <v>4</v>
      </c>
      <c r="C81" s="67"/>
      <c r="D81" s="51"/>
      <c r="E81" s="36"/>
      <c r="F81" s="37"/>
      <c r="G81" s="37"/>
      <c r="H81" s="36"/>
      <c r="I81" s="36"/>
      <c r="J81" s="36"/>
      <c r="K81" s="37"/>
      <c r="L81" s="41">
        <f>SUM(L79:L80)</f>
        <v>0</v>
      </c>
    </row>
    <row r="82" spans="1:12" x14ac:dyDescent="0.35">
      <c r="A82" s="105"/>
      <c r="B82" s="48" t="s">
        <v>63</v>
      </c>
      <c r="C82" s="72"/>
      <c r="D82" s="49"/>
      <c r="E82" s="36"/>
      <c r="F82" s="37"/>
      <c r="G82" s="37"/>
      <c r="H82" s="36"/>
      <c r="I82" s="36"/>
      <c r="J82" s="36"/>
      <c r="K82" s="37"/>
      <c r="L82" s="41">
        <f>L81*C82</f>
        <v>0</v>
      </c>
    </row>
    <row r="83" spans="1:12" x14ac:dyDescent="0.35">
      <c r="A83" s="105"/>
      <c r="B83" s="50" t="s">
        <v>4</v>
      </c>
      <c r="C83" s="67"/>
      <c r="D83" s="51"/>
      <c r="E83" s="36"/>
      <c r="F83" s="37"/>
      <c r="G83" s="37"/>
      <c r="H83" s="36"/>
      <c r="I83" s="36"/>
      <c r="J83" s="36"/>
      <c r="K83" s="37"/>
      <c r="L83" s="41">
        <f>SUM(L81:L82)</f>
        <v>0</v>
      </c>
    </row>
    <row r="84" spans="1:12" x14ac:dyDescent="0.35">
      <c r="A84" s="105"/>
      <c r="B84" s="48" t="s">
        <v>64</v>
      </c>
      <c r="C84" s="72"/>
      <c r="D84" s="49"/>
      <c r="E84" s="36"/>
      <c r="F84" s="37"/>
      <c r="G84" s="37"/>
      <c r="H84" s="36"/>
      <c r="I84" s="36"/>
      <c r="J84" s="36"/>
      <c r="K84" s="37"/>
      <c r="L84" s="41">
        <f>L83*C84</f>
        <v>0</v>
      </c>
    </row>
    <row r="85" spans="1:12" x14ac:dyDescent="0.35">
      <c r="A85" s="105"/>
      <c r="B85" s="26" t="s">
        <v>65</v>
      </c>
      <c r="C85" s="72"/>
      <c r="D85" s="36"/>
      <c r="E85" s="37"/>
      <c r="F85" s="37"/>
      <c r="G85" s="36"/>
      <c r="H85" s="36"/>
      <c r="I85" s="36"/>
      <c r="J85" s="37"/>
      <c r="K85" s="52"/>
      <c r="L85" s="41">
        <f>I77*C85</f>
        <v>0</v>
      </c>
    </row>
    <row r="86" spans="1:12" x14ac:dyDescent="0.35">
      <c r="A86" s="105"/>
      <c r="B86" s="50" t="s">
        <v>4</v>
      </c>
      <c r="C86" s="72"/>
      <c r="D86" s="49"/>
      <c r="E86" s="36"/>
      <c r="F86" s="37"/>
      <c r="G86" s="37"/>
      <c r="H86" s="36"/>
      <c r="I86" s="36"/>
      <c r="J86" s="36"/>
      <c r="K86" s="37"/>
      <c r="L86" s="41">
        <f>SUM(L83:L85)</f>
        <v>0</v>
      </c>
    </row>
    <row r="87" spans="1:12" x14ac:dyDescent="0.35">
      <c r="A87" s="105"/>
      <c r="B87" s="48" t="s">
        <v>66</v>
      </c>
      <c r="C87" s="72">
        <v>0.18</v>
      </c>
      <c r="D87" s="49"/>
      <c r="E87" s="36"/>
      <c r="F87" s="37"/>
      <c r="G87" s="37"/>
      <c r="H87" s="36"/>
      <c r="I87" s="36"/>
      <c r="J87" s="36"/>
      <c r="K87" s="37"/>
      <c r="L87" s="41">
        <f>L86*C87</f>
        <v>0</v>
      </c>
    </row>
    <row r="88" spans="1:12" x14ac:dyDescent="0.35">
      <c r="A88" s="105"/>
      <c r="B88" s="53" t="s">
        <v>21</v>
      </c>
      <c r="C88" s="73"/>
      <c r="D88" s="54"/>
      <c r="E88" s="55"/>
      <c r="F88" s="54"/>
      <c r="G88" s="54"/>
      <c r="H88" s="55"/>
      <c r="I88" s="55"/>
      <c r="J88" s="55"/>
      <c r="K88" s="54"/>
      <c r="L88" s="56">
        <f>SUM(L86:L87)</f>
        <v>0</v>
      </c>
    </row>
  </sheetData>
  <mergeCells count="13">
    <mergeCell ref="H4:I4"/>
    <mergeCell ref="J4:K4"/>
    <mergeCell ref="L4:L5"/>
    <mergeCell ref="B1:L1"/>
    <mergeCell ref="B2:L2"/>
    <mergeCell ref="G3:I3"/>
    <mergeCell ref="J3:K3"/>
    <mergeCell ref="F4:G4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-0.249977111117893"/>
  </sheetPr>
  <dimension ref="A1:L64"/>
  <sheetViews>
    <sheetView topLeftCell="A43" zoomScale="85" zoomScaleNormal="85" workbookViewId="0">
      <selection activeCell="E60" sqref="E60"/>
    </sheetView>
  </sheetViews>
  <sheetFormatPr defaultRowHeight="14.5" x14ac:dyDescent="0.35"/>
  <cols>
    <col min="1" max="1" width="4.08984375" customWidth="1"/>
    <col min="2" max="2" width="62.453125" customWidth="1"/>
    <col min="12" max="12" width="13.90625" customWidth="1"/>
  </cols>
  <sheetData>
    <row r="1" spans="1:12" ht="16" x14ac:dyDescent="0.35">
      <c r="A1" s="33"/>
      <c r="B1" s="176" t="s">
        <v>191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2" ht="16" x14ac:dyDescent="0.35">
      <c r="A2" s="33"/>
      <c r="B2" s="176" t="s">
        <v>33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</row>
    <row r="3" spans="1:12" x14ac:dyDescent="0.35">
      <c r="A3" s="138"/>
      <c r="B3" s="138"/>
      <c r="C3" s="138"/>
      <c r="D3" s="138"/>
      <c r="E3" s="138"/>
      <c r="F3" s="138"/>
      <c r="G3" s="177" t="s">
        <v>8</v>
      </c>
      <c r="H3" s="177"/>
      <c r="I3" s="177"/>
      <c r="J3" s="178">
        <f>L64</f>
        <v>0</v>
      </c>
      <c r="K3" s="179"/>
      <c r="L3" s="8" t="s">
        <v>5</v>
      </c>
    </row>
    <row r="4" spans="1:12" x14ac:dyDescent="0.35">
      <c r="A4" s="182" t="s">
        <v>18</v>
      </c>
      <c r="B4" s="182" t="s">
        <v>0</v>
      </c>
      <c r="C4" s="182" t="s">
        <v>1</v>
      </c>
      <c r="D4" s="184" t="s">
        <v>15</v>
      </c>
      <c r="E4" s="184" t="s">
        <v>2</v>
      </c>
      <c r="F4" s="186" t="s">
        <v>11</v>
      </c>
      <c r="G4" s="187"/>
      <c r="H4" s="188" t="s">
        <v>3</v>
      </c>
      <c r="I4" s="187"/>
      <c r="J4" s="180" t="s">
        <v>14</v>
      </c>
      <c r="K4" s="181"/>
      <c r="L4" s="182" t="s">
        <v>4</v>
      </c>
    </row>
    <row r="5" spans="1:12" ht="27" x14ac:dyDescent="0.35">
      <c r="A5" s="183"/>
      <c r="B5" s="183"/>
      <c r="C5" s="183"/>
      <c r="D5" s="185"/>
      <c r="E5" s="185"/>
      <c r="F5" s="6" t="s">
        <v>68</v>
      </c>
      <c r="G5" s="6" t="s">
        <v>4</v>
      </c>
      <c r="H5" s="6" t="s">
        <v>13</v>
      </c>
      <c r="I5" s="6" t="s">
        <v>4</v>
      </c>
      <c r="J5" s="6" t="s">
        <v>13</v>
      </c>
      <c r="K5" s="6" t="s">
        <v>4</v>
      </c>
      <c r="L5" s="183"/>
    </row>
    <row r="6" spans="1:12" x14ac:dyDescent="0.3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  <c r="J6" s="57">
        <v>10</v>
      </c>
      <c r="K6" s="57">
        <v>11</v>
      </c>
      <c r="L6" s="57">
        <v>12</v>
      </c>
    </row>
    <row r="7" spans="1:12" ht="16" x14ac:dyDescent="0.35">
      <c r="A7" s="34"/>
      <c r="B7" s="127" t="s">
        <v>141</v>
      </c>
      <c r="C7" s="128"/>
      <c r="D7" s="128"/>
      <c r="E7" s="129"/>
      <c r="F7" s="130"/>
      <c r="G7" s="163">
        <f t="shared" ref="G7:G52" si="0">F7*E7</f>
        <v>0</v>
      </c>
      <c r="H7" s="129"/>
      <c r="I7" s="163">
        <f t="shared" ref="I7:I52" si="1">H7*E7</f>
        <v>0</v>
      </c>
      <c r="J7" s="129"/>
      <c r="K7" s="164">
        <f t="shared" ref="K7:K52" si="2">J7*E7</f>
        <v>0</v>
      </c>
      <c r="L7" s="163">
        <f t="shared" ref="L7:L52" si="3">K7+I7+G7</f>
        <v>0</v>
      </c>
    </row>
    <row r="8" spans="1:12" x14ac:dyDescent="0.35">
      <c r="A8" s="34"/>
      <c r="B8" s="44" t="s">
        <v>40</v>
      </c>
      <c r="C8" s="4"/>
      <c r="D8" s="4"/>
      <c r="E8" s="3"/>
      <c r="F8" s="7"/>
      <c r="G8" s="25">
        <f t="shared" si="0"/>
        <v>0</v>
      </c>
      <c r="H8" s="3"/>
      <c r="I8" s="25">
        <f t="shared" si="1"/>
        <v>0</v>
      </c>
      <c r="J8" s="3"/>
      <c r="K8" s="24">
        <f t="shared" si="2"/>
        <v>0</v>
      </c>
      <c r="L8" s="25">
        <f t="shared" si="3"/>
        <v>0</v>
      </c>
    </row>
    <row r="9" spans="1:12" x14ac:dyDescent="0.35">
      <c r="A9" s="38">
        <v>1</v>
      </c>
      <c r="B9" s="42" t="s">
        <v>142</v>
      </c>
      <c r="C9" s="68" t="s">
        <v>89</v>
      </c>
      <c r="D9" s="15"/>
      <c r="E9" s="3">
        <v>2</v>
      </c>
      <c r="F9" s="3"/>
      <c r="G9" s="25">
        <f t="shared" si="0"/>
        <v>0</v>
      </c>
      <c r="H9" s="3"/>
      <c r="I9" s="25">
        <f t="shared" si="1"/>
        <v>0</v>
      </c>
      <c r="J9" s="3"/>
      <c r="K9" s="24">
        <f t="shared" si="2"/>
        <v>0</v>
      </c>
      <c r="L9" s="25">
        <f t="shared" si="3"/>
        <v>0</v>
      </c>
    </row>
    <row r="10" spans="1:12" ht="27" x14ac:dyDescent="0.35">
      <c r="A10" s="38">
        <v>2</v>
      </c>
      <c r="B10" s="42" t="s">
        <v>143</v>
      </c>
      <c r="C10" s="68" t="s">
        <v>31</v>
      </c>
      <c r="D10" s="15"/>
      <c r="E10" s="3">
        <v>6</v>
      </c>
      <c r="F10" s="3"/>
      <c r="G10" s="25">
        <f t="shared" si="0"/>
        <v>0</v>
      </c>
      <c r="H10" s="3"/>
      <c r="I10" s="25">
        <f t="shared" si="1"/>
        <v>0</v>
      </c>
      <c r="J10" s="3"/>
      <c r="K10" s="24">
        <f t="shared" si="2"/>
        <v>0</v>
      </c>
      <c r="L10" s="25">
        <f t="shared" si="3"/>
        <v>0</v>
      </c>
    </row>
    <row r="11" spans="1:12" x14ac:dyDescent="0.35">
      <c r="A11" s="38">
        <v>4</v>
      </c>
      <c r="B11" s="42" t="s">
        <v>93</v>
      </c>
      <c r="C11" s="64" t="s">
        <v>25</v>
      </c>
      <c r="D11" s="4"/>
      <c r="E11" s="3">
        <v>1</v>
      </c>
      <c r="F11" s="3"/>
      <c r="G11" s="25">
        <f t="shared" si="0"/>
        <v>0</v>
      </c>
      <c r="H11" s="3"/>
      <c r="I11" s="25">
        <f t="shared" si="1"/>
        <v>0</v>
      </c>
      <c r="J11" s="3"/>
      <c r="K11" s="24">
        <f t="shared" si="2"/>
        <v>0</v>
      </c>
      <c r="L11" s="25">
        <f t="shared" si="3"/>
        <v>0</v>
      </c>
    </row>
    <row r="12" spans="1:12" x14ac:dyDescent="0.35">
      <c r="A12" s="38"/>
      <c r="B12" s="45" t="s">
        <v>42</v>
      </c>
      <c r="C12" s="64"/>
      <c r="D12" s="4"/>
      <c r="E12" s="3"/>
      <c r="F12" s="3"/>
      <c r="G12" s="25">
        <f t="shared" si="0"/>
        <v>0</v>
      </c>
      <c r="H12" s="3"/>
      <c r="I12" s="25">
        <f t="shared" si="1"/>
        <v>0</v>
      </c>
      <c r="J12" s="3"/>
      <c r="K12" s="24">
        <f t="shared" si="2"/>
        <v>0</v>
      </c>
      <c r="L12" s="25">
        <f t="shared" si="3"/>
        <v>0</v>
      </c>
    </row>
    <row r="13" spans="1:12" x14ac:dyDescent="0.35">
      <c r="A13" s="38">
        <v>1</v>
      </c>
      <c r="B13" s="42" t="s">
        <v>37</v>
      </c>
      <c r="C13" s="64" t="s">
        <v>31</v>
      </c>
      <c r="D13" s="15"/>
      <c r="E13" s="3">
        <v>2</v>
      </c>
      <c r="F13" s="3"/>
      <c r="G13" s="25">
        <f t="shared" si="0"/>
        <v>0</v>
      </c>
      <c r="H13" s="3"/>
      <c r="I13" s="25">
        <f t="shared" si="1"/>
        <v>0</v>
      </c>
      <c r="J13" s="3"/>
      <c r="K13" s="24">
        <f t="shared" si="2"/>
        <v>0</v>
      </c>
      <c r="L13" s="25">
        <f t="shared" si="3"/>
        <v>0</v>
      </c>
    </row>
    <row r="14" spans="1:12" ht="27" x14ac:dyDescent="0.35">
      <c r="A14" s="38">
        <v>2</v>
      </c>
      <c r="B14" s="62" t="s">
        <v>111</v>
      </c>
      <c r="C14" s="64" t="s">
        <v>25</v>
      </c>
      <c r="D14" s="11"/>
      <c r="E14" s="3">
        <v>3</v>
      </c>
      <c r="F14" s="3"/>
      <c r="G14" s="25">
        <f t="shared" si="0"/>
        <v>0</v>
      </c>
      <c r="H14" s="3"/>
      <c r="I14" s="25">
        <f t="shared" si="1"/>
        <v>0</v>
      </c>
      <c r="J14" s="3"/>
      <c r="K14" s="24">
        <f t="shared" si="2"/>
        <v>0</v>
      </c>
      <c r="L14" s="25">
        <f t="shared" si="3"/>
        <v>0</v>
      </c>
    </row>
    <row r="15" spans="1:12" ht="27" x14ac:dyDescent="0.35">
      <c r="A15" s="101">
        <v>3</v>
      </c>
      <c r="B15" s="79" t="s">
        <v>72</v>
      </c>
      <c r="C15" s="65" t="s">
        <v>28</v>
      </c>
      <c r="D15" s="11"/>
      <c r="E15" s="43">
        <v>24</v>
      </c>
      <c r="F15" s="3"/>
      <c r="G15" s="25">
        <f t="shared" si="0"/>
        <v>0</v>
      </c>
      <c r="H15" s="3"/>
      <c r="I15" s="25">
        <f t="shared" si="1"/>
        <v>0</v>
      </c>
      <c r="J15" s="3"/>
      <c r="K15" s="24">
        <f t="shared" si="2"/>
        <v>0</v>
      </c>
      <c r="L15" s="25">
        <f t="shared" si="3"/>
        <v>0</v>
      </c>
    </row>
    <row r="16" spans="1:12" x14ac:dyDescent="0.35">
      <c r="A16" s="38"/>
      <c r="B16" s="45" t="s">
        <v>48</v>
      </c>
      <c r="C16" s="64"/>
      <c r="D16" s="4"/>
      <c r="E16" s="3"/>
      <c r="F16" s="3"/>
      <c r="G16" s="25">
        <f t="shared" si="0"/>
        <v>0</v>
      </c>
      <c r="H16" s="3"/>
      <c r="I16" s="25">
        <f t="shared" si="1"/>
        <v>0</v>
      </c>
      <c r="J16" s="3"/>
      <c r="K16" s="24">
        <f t="shared" si="2"/>
        <v>0</v>
      </c>
      <c r="L16" s="25">
        <f t="shared" si="3"/>
        <v>0</v>
      </c>
    </row>
    <row r="17" spans="1:12" x14ac:dyDescent="0.35">
      <c r="A17" s="38">
        <v>1</v>
      </c>
      <c r="B17" s="42" t="s">
        <v>50</v>
      </c>
      <c r="C17" s="64" t="s">
        <v>31</v>
      </c>
      <c r="D17" s="15"/>
      <c r="E17" s="3">
        <v>13</v>
      </c>
      <c r="F17" s="3"/>
      <c r="G17" s="25">
        <f t="shared" si="0"/>
        <v>0</v>
      </c>
      <c r="H17" s="3"/>
      <c r="I17" s="25">
        <f t="shared" si="1"/>
        <v>0</v>
      </c>
      <c r="J17" s="3"/>
      <c r="K17" s="24">
        <f t="shared" si="2"/>
        <v>0</v>
      </c>
      <c r="L17" s="25">
        <f t="shared" si="3"/>
        <v>0</v>
      </c>
    </row>
    <row r="18" spans="1:12" x14ac:dyDescent="0.35">
      <c r="A18" s="38">
        <v>2</v>
      </c>
      <c r="B18" s="42" t="s">
        <v>67</v>
      </c>
      <c r="C18" s="68" t="s">
        <v>73</v>
      </c>
      <c r="D18" s="15"/>
      <c r="E18" s="3">
        <v>32</v>
      </c>
      <c r="F18" s="3"/>
      <c r="G18" s="25">
        <f t="shared" si="0"/>
        <v>0</v>
      </c>
      <c r="H18" s="3"/>
      <c r="I18" s="25">
        <f t="shared" si="1"/>
        <v>0</v>
      </c>
      <c r="J18" s="3"/>
      <c r="K18" s="24">
        <f t="shared" si="2"/>
        <v>0</v>
      </c>
      <c r="L18" s="25">
        <f t="shared" si="3"/>
        <v>0</v>
      </c>
    </row>
    <row r="19" spans="1:12" x14ac:dyDescent="0.35">
      <c r="A19" s="38"/>
      <c r="B19" s="20" t="s">
        <v>47</v>
      </c>
      <c r="C19" s="70" t="s">
        <v>17</v>
      </c>
      <c r="D19" s="31">
        <v>1.05</v>
      </c>
      <c r="E19" s="10">
        <f>E18*D19</f>
        <v>33.6</v>
      </c>
      <c r="F19" s="10"/>
      <c r="G19" s="25">
        <f t="shared" si="0"/>
        <v>0</v>
      </c>
      <c r="H19" s="10"/>
      <c r="I19" s="25">
        <f t="shared" si="1"/>
        <v>0</v>
      </c>
      <c r="J19" s="10"/>
      <c r="K19" s="24">
        <f t="shared" si="2"/>
        <v>0</v>
      </c>
      <c r="L19" s="25">
        <f t="shared" si="3"/>
        <v>0</v>
      </c>
    </row>
    <row r="20" spans="1:12" ht="40.5" x14ac:dyDescent="0.35">
      <c r="A20" s="38"/>
      <c r="B20" s="13" t="s">
        <v>75</v>
      </c>
      <c r="C20" s="69" t="s">
        <v>17</v>
      </c>
      <c r="D20" s="10">
        <v>1</v>
      </c>
      <c r="E20" s="10">
        <f>D20*E18</f>
        <v>32</v>
      </c>
      <c r="F20" s="10"/>
      <c r="G20" s="25">
        <f t="shared" si="0"/>
        <v>0</v>
      </c>
      <c r="H20" s="10"/>
      <c r="I20" s="25">
        <f t="shared" si="1"/>
        <v>0</v>
      </c>
      <c r="J20" s="10"/>
      <c r="K20" s="24">
        <f t="shared" si="2"/>
        <v>0</v>
      </c>
      <c r="L20" s="25">
        <f t="shared" si="3"/>
        <v>0</v>
      </c>
    </row>
    <row r="21" spans="1:12" x14ac:dyDescent="0.35">
      <c r="A21" s="38"/>
      <c r="B21" s="21" t="s">
        <v>12</v>
      </c>
      <c r="C21" s="69" t="s">
        <v>5</v>
      </c>
      <c r="D21" s="11">
        <v>0.1</v>
      </c>
      <c r="E21" s="10">
        <f>E18*D21</f>
        <v>3.2</v>
      </c>
      <c r="F21" s="10"/>
      <c r="G21" s="25">
        <f t="shared" si="0"/>
        <v>0</v>
      </c>
      <c r="H21" s="10"/>
      <c r="I21" s="25">
        <f t="shared" si="1"/>
        <v>0</v>
      </c>
      <c r="J21" s="10"/>
      <c r="K21" s="24">
        <f t="shared" si="2"/>
        <v>0</v>
      </c>
      <c r="L21" s="25">
        <f t="shared" si="3"/>
        <v>0</v>
      </c>
    </row>
    <row r="22" spans="1:12" ht="21" customHeight="1" x14ac:dyDescent="0.35">
      <c r="A22" s="38">
        <v>3</v>
      </c>
      <c r="B22" s="42" t="s">
        <v>177</v>
      </c>
      <c r="C22" s="68" t="s">
        <v>25</v>
      </c>
      <c r="D22" s="15"/>
      <c r="E22" s="3">
        <v>5</v>
      </c>
      <c r="F22" s="3"/>
      <c r="G22" s="25">
        <f t="shared" si="0"/>
        <v>0</v>
      </c>
      <c r="H22" s="3"/>
      <c r="I22" s="25">
        <f t="shared" si="1"/>
        <v>0</v>
      </c>
      <c r="J22" s="3"/>
      <c r="K22" s="24">
        <f t="shared" si="2"/>
        <v>0</v>
      </c>
      <c r="L22" s="25">
        <f t="shared" si="3"/>
        <v>0</v>
      </c>
    </row>
    <row r="23" spans="1:12" ht="27" x14ac:dyDescent="0.35">
      <c r="A23" s="38">
        <v>4</v>
      </c>
      <c r="B23" s="46" t="s">
        <v>46</v>
      </c>
      <c r="C23" s="63" t="s">
        <v>17</v>
      </c>
      <c r="D23" s="17"/>
      <c r="E23" s="16">
        <f>21*3+27</f>
        <v>90</v>
      </c>
      <c r="F23" s="10"/>
      <c r="G23" s="25">
        <f t="shared" si="0"/>
        <v>0</v>
      </c>
      <c r="H23" s="10"/>
      <c r="I23" s="25">
        <f t="shared" si="1"/>
        <v>0</v>
      </c>
      <c r="J23" s="10"/>
      <c r="K23" s="24">
        <f t="shared" si="2"/>
        <v>0</v>
      </c>
      <c r="L23" s="25">
        <f t="shared" si="3"/>
        <v>0</v>
      </c>
    </row>
    <row r="24" spans="1:12" x14ac:dyDescent="0.35">
      <c r="A24" s="99"/>
      <c r="B24" s="29" t="s">
        <v>26</v>
      </c>
      <c r="C24" s="64" t="s">
        <v>6</v>
      </c>
      <c r="D24" s="11">
        <v>1.1000000000000001</v>
      </c>
      <c r="E24" s="3">
        <f>E23*D24</f>
        <v>99.000000000000014</v>
      </c>
      <c r="F24" s="3"/>
      <c r="G24" s="25">
        <f t="shared" si="0"/>
        <v>0</v>
      </c>
      <c r="H24" s="3"/>
      <c r="I24" s="25">
        <f t="shared" si="1"/>
        <v>0</v>
      </c>
      <c r="J24" s="3"/>
      <c r="K24" s="24">
        <f t="shared" si="2"/>
        <v>0</v>
      </c>
      <c r="L24" s="25">
        <f t="shared" si="3"/>
        <v>0</v>
      </c>
    </row>
    <row r="25" spans="1:12" x14ac:dyDescent="0.35">
      <c r="A25" s="99"/>
      <c r="B25" s="19" t="s">
        <v>34</v>
      </c>
      <c r="C25" s="64" t="s">
        <v>6</v>
      </c>
      <c r="D25" s="11">
        <v>0.4</v>
      </c>
      <c r="E25" s="3">
        <f>E23*D25</f>
        <v>36</v>
      </c>
      <c r="F25" s="3"/>
      <c r="G25" s="25">
        <f t="shared" si="0"/>
        <v>0</v>
      </c>
      <c r="H25" s="3"/>
      <c r="I25" s="25">
        <f t="shared" si="1"/>
        <v>0</v>
      </c>
      <c r="J25" s="3"/>
      <c r="K25" s="24">
        <f t="shared" si="2"/>
        <v>0</v>
      </c>
      <c r="L25" s="25">
        <f t="shared" si="3"/>
        <v>0</v>
      </c>
    </row>
    <row r="26" spans="1:12" x14ac:dyDescent="0.35">
      <c r="A26" s="99"/>
      <c r="B26" s="19" t="s">
        <v>35</v>
      </c>
      <c r="C26" s="64" t="s">
        <v>6</v>
      </c>
      <c r="D26" s="11">
        <v>0.12</v>
      </c>
      <c r="E26" s="3">
        <f>E23*D26</f>
        <v>10.799999999999999</v>
      </c>
      <c r="F26" s="3"/>
      <c r="G26" s="25">
        <f t="shared" si="0"/>
        <v>0</v>
      </c>
      <c r="H26" s="3"/>
      <c r="I26" s="25">
        <f t="shared" si="1"/>
        <v>0</v>
      </c>
      <c r="J26" s="3"/>
      <c r="K26" s="24">
        <f t="shared" si="2"/>
        <v>0</v>
      </c>
      <c r="L26" s="25">
        <f t="shared" si="3"/>
        <v>0</v>
      </c>
    </row>
    <row r="27" spans="1:12" x14ac:dyDescent="0.35">
      <c r="A27" s="99"/>
      <c r="B27" s="30" t="s">
        <v>27</v>
      </c>
      <c r="C27" s="65" t="s">
        <v>28</v>
      </c>
      <c r="D27" s="11">
        <v>0.6</v>
      </c>
      <c r="E27" s="3">
        <f>E23*D27</f>
        <v>54</v>
      </c>
      <c r="F27" s="3"/>
      <c r="G27" s="25">
        <f t="shared" si="0"/>
        <v>0</v>
      </c>
      <c r="H27" s="3"/>
      <c r="I27" s="25">
        <f t="shared" si="1"/>
        <v>0</v>
      </c>
      <c r="J27" s="3"/>
      <c r="K27" s="24">
        <f t="shared" si="2"/>
        <v>0</v>
      </c>
      <c r="L27" s="25">
        <f t="shared" si="3"/>
        <v>0</v>
      </c>
    </row>
    <row r="28" spans="1:12" x14ac:dyDescent="0.35">
      <c r="A28" s="99"/>
      <c r="B28" s="28" t="s">
        <v>29</v>
      </c>
      <c r="C28" s="66" t="s">
        <v>9</v>
      </c>
      <c r="D28" s="31"/>
      <c r="E28" s="7">
        <v>3</v>
      </c>
      <c r="F28" s="14"/>
      <c r="G28" s="25">
        <f t="shared" si="0"/>
        <v>0</v>
      </c>
      <c r="H28" s="27"/>
      <c r="I28" s="25">
        <f t="shared" si="1"/>
        <v>0</v>
      </c>
      <c r="J28" s="27"/>
      <c r="K28" s="24">
        <f t="shared" si="2"/>
        <v>0</v>
      </c>
      <c r="L28" s="25">
        <f t="shared" si="3"/>
        <v>0</v>
      </c>
    </row>
    <row r="29" spans="1:12" x14ac:dyDescent="0.35">
      <c r="A29" s="99"/>
      <c r="B29" s="30" t="s">
        <v>30</v>
      </c>
      <c r="C29" s="65" t="s">
        <v>28</v>
      </c>
      <c r="D29" s="11">
        <v>0.08</v>
      </c>
      <c r="E29" s="43">
        <f>E23*D29</f>
        <v>7.2</v>
      </c>
      <c r="F29" s="3"/>
      <c r="G29" s="25">
        <f t="shared" si="0"/>
        <v>0</v>
      </c>
      <c r="H29" s="3"/>
      <c r="I29" s="25">
        <f t="shared" si="1"/>
        <v>0</v>
      </c>
      <c r="J29" s="3"/>
      <c r="K29" s="24">
        <f t="shared" si="2"/>
        <v>0</v>
      </c>
      <c r="L29" s="25">
        <f t="shared" si="3"/>
        <v>0</v>
      </c>
    </row>
    <row r="30" spans="1:12" x14ac:dyDescent="0.35">
      <c r="A30" s="99"/>
      <c r="B30" s="30" t="s">
        <v>16</v>
      </c>
      <c r="C30" s="64" t="s">
        <v>5</v>
      </c>
      <c r="D30" s="11">
        <v>1.6E-2</v>
      </c>
      <c r="E30" s="3">
        <f>E23*D30</f>
        <v>1.44</v>
      </c>
      <c r="F30" s="3"/>
      <c r="G30" s="25">
        <f t="shared" si="0"/>
        <v>0</v>
      </c>
      <c r="H30" s="3"/>
      <c r="I30" s="25">
        <f t="shared" si="1"/>
        <v>0</v>
      </c>
      <c r="J30" s="3"/>
      <c r="K30" s="24">
        <f t="shared" si="2"/>
        <v>0</v>
      </c>
      <c r="L30" s="25">
        <f t="shared" si="3"/>
        <v>0</v>
      </c>
    </row>
    <row r="31" spans="1:12" x14ac:dyDescent="0.35">
      <c r="A31" s="101">
        <v>5</v>
      </c>
      <c r="B31" s="79" t="s">
        <v>176</v>
      </c>
      <c r="C31" s="69" t="s">
        <v>25</v>
      </c>
      <c r="D31" s="78"/>
      <c r="E31" s="10">
        <v>1</v>
      </c>
      <c r="F31" s="10"/>
      <c r="G31" s="25">
        <f t="shared" si="0"/>
        <v>0</v>
      </c>
      <c r="H31" s="10"/>
      <c r="I31" s="25">
        <f t="shared" si="1"/>
        <v>0</v>
      </c>
      <c r="J31" s="10"/>
      <c r="K31" s="24">
        <f t="shared" si="2"/>
        <v>0</v>
      </c>
      <c r="L31" s="25">
        <f t="shared" si="3"/>
        <v>0</v>
      </c>
    </row>
    <row r="32" spans="1:12" x14ac:dyDescent="0.35">
      <c r="A32" s="38">
        <v>6</v>
      </c>
      <c r="B32" s="42" t="s">
        <v>173</v>
      </c>
      <c r="C32" s="68" t="s">
        <v>25</v>
      </c>
      <c r="D32" s="15"/>
      <c r="E32" s="3">
        <v>10</v>
      </c>
      <c r="F32" s="3"/>
      <c r="G32" s="25">
        <f t="shared" si="0"/>
        <v>0</v>
      </c>
      <c r="H32" s="3"/>
      <c r="I32" s="25">
        <f t="shared" si="1"/>
        <v>0</v>
      </c>
      <c r="J32" s="3"/>
      <c r="K32" s="24">
        <f t="shared" si="2"/>
        <v>0</v>
      </c>
      <c r="L32" s="25">
        <f t="shared" si="3"/>
        <v>0</v>
      </c>
    </row>
    <row r="33" spans="1:12" ht="21" customHeight="1" x14ac:dyDescent="0.35">
      <c r="A33" s="38"/>
      <c r="B33" s="45" t="s">
        <v>51</v>
      </c>
      <c r="C33" s="64"/>
      <c r="D33" s="4"/>
      <c r="E33" s="3"/>
      <c r="F33" s="3"/>
      <c r="G33" s="25">
        <f t="shared" si="0"/>
        <v>0</v>
      </c>
      <c r="H33" s="3"/>
      <c r="I33" s="25">
        <f t="shared" si="1"/>
        <v>0</v>
      </c>
      <c r="J33" s="3"/>
      <c r="K33" s="24">
        <f t="shared" si="2"/>
        <v>0</v>
      </c>
      <c r="L33" s="25">
        <f t="shared" si="3"/>
        <v>0</v>
      </c>
    </row>
    <row r="34" spans="1:12" x14ac:dyDescent="0.35">
      <c r="A34" s="38">
        <v>1</v>
      </c>
      <c r="B34" s="42" t="s">
        <v>115</v>
      </c>
      <c r="C34" s="64" t="s">
        <v>31</v>
      </c>
      <c r="D34" s="15"/>
      <c r="E34" s="3">
        <v>2</v>
      </c>
      <c r="F34" s="3"/>
      <c r="G34" s="25">
        <f t="shared" si="0"/>
        <v>0</v>
      </c>
      <c r="H34" s="3"/>
      <c r="I34" s="25">
        <f t="shared" si="1"/>
        <v>0</v>
      </c>
      <c r="J34" s="3"/>
      <c r="K34" s="24">
        <f t="shared" si="2"/>
        <v>0</v>
      </c>
      <c r="L34" s="25">
        <f t="shared" si="3"/>
        <v>0</v>
      </c>
    </row>
    <row r="35" spans="1:12" ht="18" customHeight="1" x14ac:dyDescent="0.35">
      <c r="A35" s="38">
        <v>2</v>
      </c>
      <c r="B35" s="42" t="s">
        <v>67</v>
      </c>
      <c r="C35" s="68" t="s">
        <v>73</v>
      </c>
      <c r="D35" s="15"/>
      <c r="E35" s="3">
        <v>35</v>
      </c>
      <c r="F35" s="3"/>
      <c r="G35" s="25">
        <f t="shared" si="0"/>
        <v>0</v>
      </c>
      <c r="H35" s="3"/>
      <c r="I35" s="25">
        <f t="shared" si="1"/>
        <v>0</v>
      </c>
      <c r="J35" s="3"/>
      <c r="K35" s="24">
        <f t="shared" si="2"/>
        <v>0</v>
      </c>
      <c r="L35" s="25">
        <f t="shared" si="3"/>
        <v>0</v>
      </c>
    </row>
    <row r="36" spans="1:12" x14ac:dyDescent="0.35">
      <c r="A36" s="38"/>
      <c r="B36" s="20" t="s">
        <v>47</v>
      </c>
      <c r="C36" s="70" t="s">
        <v>17</v>
      </c>
      <c r="D36" s="31">
        <v>1.05</v>
      </c>
      <c r="E36" s="10">
        <f>E35*D36</f>
        <v>36.75</v>
      </c>
      <c r="F36" s="10"/>
      <c r="G36" s="25">
        <f t="shared" si="0"/>
        <v>0</v>
      </c>
      <c r="H36" s="10"/>
      <c r="I36" s="25">
        <f t="shared" si="1"/>
        <v>0</v>
      </c>
      <c r="J36" s="10"/>
      <c r="K36" s="24">
        <f t="shared" si="2"/>
        <v>0</v>
      </c>
      <c r="L36" s="25">
        <f t="shared" si="3"/>
        <v>0</v>
      </c>
    </row>
    <row r="37" spans="1:12" ht="40.5" x14ac:dyDescent="0.35">
      <c r="A37" s="38"/>
      <c r="B37" s="13" t="s">
        <v>75</v>
      </c>
      <c r="C37" s="69" t="s">
        <v>17</v>
      </c>
      <c r="D37" s="10">
        <v>1</v>
      </c>
      <c r="E37" s="10">
        <f>D37*E35</f>
        <v>35</v>
      </c>
      <c r="F37" s="10"/>
      <c r="G37" s="25">
        <f t="shared" si="0"/>
        <v>0</v>
      </c>
      <c r="H37" s="10"/>
      <c r="I37" s="25">
        <f t="shared" si="1"/>
        <v>0</v>
      </c>
      <c r="J37" s="10"/>
      <c r="K37" s="24">
        <f t="shared" si="2"/>
        <v>0</v>
      </c>
      <c r="L37" s="25">
        <f t="shared" si="3"/>
        <v>0</v>
      </c>
    </row>
    <row r="38" spans="1:12" x14ac:dyDescent="0.35">
      <c r="A38" s="38"/>
      <c r="B38" s="21" t="s">
        <v>12</v>
      </c>
      <c r="C38" s="69" t="s">
        <v>5</v>
      </c>
      <c r="D38" s="11">
        <v>0.1</v>
      </c>
      <c r="E38" s="10">
        <f>E35*D38</f>
        <v>3.5</v>
      </c>
      <c r="F38" s="10"/>
      <c r="G38" s="25">
        <f t="shared" si="0"/>
        <v>0</v>
      </c>
      <c r="H38" s="10"/>
      <c r="I38" s="25">
        <f t="shared" si="1"/>
        <v>0</v>
      </c>
      <c r="J38" s="10"/>
      <c r="K38" s="24">
        <f t="shared" si="2"/>
        <v>0</v>
      </c>
      <c r="L38" s="25">
        <f t="shared" si="3"/>
        <v>0</v>
      </c>
    </row>
    <row r="39" spans="1:12" ht="21" customHeight="1" x14ac:dyDescent="0.35">
      <c r="A39" s="38">
        <v>3</v>
      </c>
      <c r="B39" s="42" t="s">
        <v>178</v>
      </c>
      <c r="C39" s="68" t="s">
        <v>89</v>
      </c>
      <c r="D39" s="15"/>
      <c r="E39" s="3">
        <v>7</v>
      </c>
      <c r="F39" s="3"/>
      <c r="G39" s="25">
        <f t="shared" si="0"/>
        <v>0</v>
      </c>
      <c r="H39" s="3"/>
      <c r="I39" s="25">
        <f t="shared" si="1"/>
        <v>0</v>
      </c>
      <c r="J39" s="3"/>
      <c r="K39" s="24">
        <f t="shared" si="2"/>
        <v>0</v>
      </c>
      <c r="L39" s="25">
        <f t="shared" si="3"/>
        <v>0</v>
      </c>
    </row>
    <row r="40" spans="1:12" ht="27" x14ac:dyDescent="0.35">
      <c r="A40" s="38">
        <v>4</v>
      </c>
      <c r="B40" s="75" t="s">
        <v>46</v>
      </c>
      <c r="C40" s="57" t="s">
        <v>17</v>
      </c>
      <c r="D40" s="76"/>
      <c r="E40" s="77">
        <v>110</v>
      </c>
      <c r="F40" s="10"/>
      <c r="G40" s="25">
        <f t="shared" si="0"/>
        <v>0</v>
      </c>
      <c r="H40" s="10"/>
      <c r="I40" s="25">
        <f t="shared" si="1"/>
        <v>0</v>
      </c>
      <c r="J40" s="10"/>
      <c r="K40" s="24">
        <f t="shared" si="2"/>
        <v>0</v>
      </c>
      <c r="L40" s="25">
        <f t="shared" si="3"/>
        <v>0</v>
      </c>
    </row>
    <row r="41" spans="1:12" x14ac:dyDescent="0.35">
      <c r="A41" s="99"/>
      <c r="B41" s="29" t="s">
        <v>26</v>
      </c>
      <c r="C41" s="64" t="s">
        <v>6</v>
      </c>
      <c r="D41" s="11">
        <v>1.1000000000000001</v>
      </c>
      <c r="E41" s="3">
        <f>E40*D41</f>
        <v>121.00000000000001</v>
      </c>
      <c r="F41" s="3"/>
      <c r="G41" s="25">
        <f t="shared" si="0"/>
        <v>0</v>
      </c>
      <c r="H41" s="3"/>
      <c r="I41" s="25">
        <f t="shared" si="1"/>
        <v>0</v>
      </c>
      <c r="J41" s="3"/>
      <c r="K41" s="24">
        <f t="shared" si="2"/>
        <v>0</v>
      </c>
      <c r="L41" s="25">
        <f t="shared" si="3"/>
        <v>0</v>
      </c>
    </row>
    <row r="42" spans="1:12" x14ac:dyDescent="0.35">
      <c r="A42" s="99"/>
      <c r="B42" s="19" t="s">
        <v>34</v>
      </c>
      <c r="C42" s="64" t="s">
        <v>6</v>
      </c>
      <c r="D42" s="11">
        <v>0.4</v>
      </c>
      <c r="E42" s="3">
        <f>E40*D42</f>
        <v>44</v>
      </c>
      <c r="F42" s="3"/>
      <c r="G42" s="25">
        <f t="shared" si="0"/>
        <v>0</v>
      </c>
      <c r="H42" s="3"/>
      <c r="I42" s="25">
        <f t="shared" si="1"/>
        <v>0</v>
      </c>
      <c r="J42" s="3"/>
      <c r="K42" s="24">
        <f t="shared" si="2"/>
        <v>0</v>
      </c>
      <c r="L42" s="25">
        <f t="shared" si="3"/>
        <v>0</v>
      </c>
    </row>
    <row r="43" spans="1:12" x14ac:dyDescent="0.35">
      <c r="A43" s="99"/>
      <c r="B43" s="19" t="s">
        <v>35</v>
      </c>
      <c r="C43" s="64" t="s">
        <v>6</v>
      </c>
      <c r="D43" s="11">
        <v>0.12</v>
      </c>
      <c r="E43" s="3">
        <f>E40*D43</f>
        <v>13.2</v>
      </c>
      <c r="F43" s="3"/>
      <c r="G43" s="25">
        <f t="shared" si="0"/>
        <v>0</v>
      </c>
      <c r="H43" s="3"/>
      <c r="I43" s="25">
        <f t="shared" si="1"/>
        <v>0</v>
      </c>
      <c r="J43" s="3"/>
      <c r="K43" s="24">
        <f t="shared" si="2"/>
        <v>0</v>
      </c>
      <c r="L43" s="25">
        <f t="shared" si="3"/>
        <v>0</v>
      </c>
    </row>
    <row r="44" spans="1:12" x14ac:dyDescent="0.35">
      <c r="A44" s="99"/>
      <c r="B44" s="30" t="s">
        <v>27</v>
      </c>
      <c r="C44" s="65" t="s">
        <v>28</v>
      </c>
      <c r="D44" s="11">
        <v>0.6</v>
      </c>
      <c r="E44" s="3">
        <f>E40*D44</f>
        <v>66</v>
      </c>
      <c r="F44" s="3"/>
      <c r="G44" s="25">
        <f t="shared" si="0"/>
        <v>0</v>
      </c>
      <c r="H44" s="3"/>
      <c r="I44" s="25">
        <f t="shared" si="1"/>
        <v>0</v>
      </c>
      <c r="J44" s="3"/>
      <c r="K44" s="24">
        <f t="shared" si="2"/>
        <v>0</v>
      </c>
      <c r="L44" s="25">
        <f t="shared" si="3"/>
        <v>0</v>
      </c>
    </row>
    <row r="45" spans="1:12" x14ac:dyDescent="0.35">
      <c r="A45" s="99"/>
      <c r="B45" s="28" t="s">
        <v>29</v>
      </c>
      <c r="C45" s="66" t="s">
        <v>9</v>
      </c>
      <c r="D45" s="31"/>
      <c r="E45" s="7">
        <v>3</v>
      </c>
      <c r="F45" s="14"/>
      <c r="G45" s="25">
        <f t="shared" si="0"/>
        <v>0</v>
      </c>
      <c r="H45" s="27"/>
      <c r="I45" s="25">
        <f t="shared" si="1"/>
        <v>0</v>
      </c>
      <c r="J45" s="27"/>
      <c r="K45" s="24">
        <f t="shared" si="2"/>
        <v>0</v>
      </c>
      <c r="L45" s="25">
        <f t="shared" si="3"/>
        <v>0</v>
      </c>
    </row>
    <row r="46" spans="1:12" x14ac:dyDescent="0.35">
      <c r="A46" s="99"/>
      <c r="B46" s="30" t="s">
        <v>30</v>
      </c>
      <c r="C46" s="65" t="s">
        <v>28</v>
      </c>
      <c r="D46" s="11">
        <v>0.08</v>
      </c>
      <c r="E46" s="43">
        <f>E40*D46</f>
        <v>8.8000000000000007</v>
      </c>
      <c r="F46" s="3"/>
      <c r="G46" s="25">
        <f t="shared" si="0"/>
        <v>0</v>
      </c>
      <c r="H46" s="3"/>
      <c r="I46" s="25">
        <f t="shared" si="1"/>
        <v>0</v>
      </c>
      <c r="J46" s="3"/>
      <c r="K46" s="24">
        <f t="shared" si="2"/>
        <v>0</v>
      </c>
      <c r="L46" s="25">
        <f t="shared" si="3"/>
        <v>0</v>
      </c>
    </row>
    <row r="47" spans="1:12" x14ac:dyDescent="0.35">
      <c r="A47" s="99"/>
      <c r="B47" s="30" t="s">
        <v>16</v>
      </c>
      <c r="C47" s="64" t="s">
        <v>5</v>
      </c>
      <c r="D47" s="11">
        <v>1.6E-2</v>
      </c>
      <c r="E47" s="3">
        <f>E40*D47</f>
        <v>1.76</v>
      </c>
      <c r="F47" s="3"/>
      <c r="G47" s="25">
        <f t="shared" si="0"/>
        <v>0</v>
      </c>
      <c r="H47" s="3"/>
      <c r="I47" s="25">
        <f t="shared" si="1"/>
        <v>0</v>
      </c>
      <c r="J47" s="3"/>
      <c r="K47" s="24">
        <f t="shared" si="2"/>
        <v>0</v>
      </c>
      <c r="L47" s="25">
        <f t="shared" si="3"/>
        <v>0</v>
      </c>
    </row>
    <row r="48" spans="1:12" x14ac:dyDescent="0.35">
      <c r="A48" s="101">
        <v>5</v>
      </c>
      <c r="B48" s="79" t="s">
        <v>125</v>
      </c>
      <c r="C48" s="80" t="s">
        <v>31</v>
      </c>
      <c r="D48" s="10"/>
      <c r="E48" s="10">
        <v>12</v>
      </c>
      <c r="F48" s="10"/>
      <c r="G48" s="25">
        <f t="shared" si="0"/>
        <v>0</v>
      </c>
      <c r="H48" s="10"/>
      <c r="I48" s="25">
        <f t="shared" si="1"/>
        <v>0</v>
      </c>
      <c r="J48" s="10"/>
      <c r="K48" s="24">
        <f t="shared" si="2"/>
        <v>0</v>
      </c>
      <c r="L48" s="25">
        <f t="shared" si="3"/>
        <v>0</v>
      </c>
    </row>
    <row r="49" spans="1:12" ht="27" x14ac:dyDescent="0.35">
      <c r="A49" s="101">
        <v>6</v>
      </c>
      <c r="B49" s="62" t="s">
        <v>72</v>
      </c>
      <c r="C49" s="65" t="s">
        <v>28</v>
      </c>
      <c r="D49" s="11"/>
      <c r="E49" s="43">
        <v>12</v>
      </c>
      <c r="F49" s="3"/>
      <c r="G49" s="25">
        <f t="shared" si="0"/>
        <v>0</v>
      </c>
      <c r="H49" s="3"/>
      <c r="I49" s="25">
        <f t="shared" si="1"/>
        <v>0</v>
      </c>
      <c r="J49" s="3"/>
      <c r="K49" s="24">
        <f t="shared" si="2"/>
        <v>0</v>
      </c>
      <c r="L49" s="25">
        <f t="shared" si="3"/>
        <v>0</v>
      </c>
    </row>
    <row r="50" spans="1:12" x14ac:dyDescent="0.35">
      <c r="A50" s="101">
        <v>7</v>
      </c>
      <c r="B50" s="62" t="s">
        <v>144</v>
      </c>
      <c r="C50" s="65" t="s">
        <v>31</v>
      </c>
      <c r="D50" s="11"/>
      <c r="E50" s="43">
        <v>7</v>
      </c>
      <c r="F50" s="3"/>
      <c r="G50" s="25">
        <f t="shared" si="0"/>
        <v>0</v>
      </c>
      <c r="H50" s="3"/>
      <c r="I50" s="25">
        <f t="shared" si="1"/>
        <v>0</v>
      </c>
      <c r="J50" s="3"/>
      <c r="K50" s="24">
        <f t="shared" si="2"/>
        <v>0</v>
      </c>
      <c r="L50" s="25">
        <f t="shared" si="3"/>
        <v>0</v>
      </c>
    </row>
    <row r="51" spans="1:12" x14ac:dyDescent="0.35">
      <c r="A51" s="101">
        <v>8</v>
      </c>
      <c r="B51" s="79" t="s">
        <v>176</v>
      </c>
      <c r="C51" s="69" t="s">
        <v>25</v>
      </c>
      <c r="D51" s="78"/>
      <c r="E51" s="10">
        <v>1</v>
      </c>
      <c r="F51" s="10"/>
      <c r="G51" s="25">
        <f t="shared" si="0"/>
        <v>0</v>
      </c>
      <c r="H51" s="10"/>
      <c r="I51" s="25">
        <f t="shared" si="1"/>
        <v>0</v>
      </c>
      <c r="J51" s="10"/>
      <c r="K51" s="24">
        <f t="shared" si="2"/>
        <v>0</v>
      </c>
      <c r="L51" s="25">
        <f t="shared" si="3"/>
        <v>0</v>
      </c>
    </row>
    <row r="52" spans="1:12" x14ac:dyDescent="0.35">
      <c r="A52" s="38">
        <v>9</v>
      </c>
      <c r="B52" s="42" t="s">
        <v>173</v>
      </c>
      <c r="C52" s="68" t="s">
        <v>25</v>
      </c>
      <c r="D52" s="15"/>
      <c r="E52" s="3">
        <v>17</v>
      </c>
      <c r="F52" s="3"/>
      <c r="G52" s="25">
        <f t="shared" si="0"/>
        <v>0</v>
      </c>
      <c r="H52" s="3"/>
      <c r="I52" s="25">
        <f t="shared" si="1"/>
        <v>0</v>
      </c>
      <c r="J52" s="3"/>
      <c r="K52" s="24">
        <f t="shared" si="2"/>
        <v>0</v>
      </c>
      <c r="L52" s="25">
        <f t="shared" si="3"/>
        <v>0</v>
      </c>
    </row>
    <row r="53" spans="1:12" x14ac:dyDescent="0.35">
      <c r="A53" s="103"/>
      <c r="B53" s="32" t="s">
        <v>4</v>
      </c>
      <c r="C53" s="71"/>
      <c r="D53" s="38"/>
      <c r="E53" s="39"/>
      <c r="F53" s="39"/>
      <c r="G53" s="40">
        <f>SUM(G9:G52)</f>
        <v>0</v>
      </c>
      <c r="H53" s="40"/>
      <c r="I53" s="40">
        <f>SUM(I9:I52)</f>
        <v>0</v>
      </c>
      <c r="J53" s="40"/>
      <c r="K53" s="40">
        <f>SUM(K9:K52)</f>
        <v>0</v>
      </c>
      <c r="L53" s="40">
        <f t="shared" ref="L53" si="4">K53+I53+G53</f>
        <v>0</v>
      </c>
    </row>
    <row r="54" spans="1:12" x14ac:dyDescent="0.35">
      <c r="A54" s="103"/>
      <c r="B54" s="48" t="s">
        <v>62</v>
      </c>
      <c r="C54" s="72"/>
      <c r="D54" s="49"/>
      <c r="E54" s="36"/>
      <c r="F54" s="37"/>
      <c r="G54" s="35"/>
      <c r="H54" s="36"/>
      <c r="I54" s="36"/>
      <c r="J54" s="36"/>
      <c r="K54" s="37"/>
      <c r="L54" s="41">
        <f>G53*C54</f>
        <v>0</v>
      </c>
    </row>
    <row r="55" spans="1:12" x14ac:dyDescent="0.35">
      <c r="A55" s="103"/>
      <c r="B55" s="50" t="s">
        <v>4</v>
      </c>
      <c r="C55" s="67"/>
      <c r="D55" s="51"/>
      <c r="E55" s="36"/>
      <c r="F55" s="37"/>
      <c r="G55" s="37"/>
      <c r="H55" s="36"/>
      <c r="I55" s="36"/>
      <c r="J55" s="36"/>
      <c r="K55" s="37"/>
      <c r="L55" s="41">
        <f>SUM(L9:L52)</f>
        <v>0</v>
      </c>
    </row>
    <row r="56" spans="1:12" x14ac:dyDescent="0.35">
      <c r="A56" s="104"/>
      <c r="B56" s="48" t="s">
        <v>7</v>
      </c>
      <c r="C56" s="72"/>
      <c r="D56" s="49"/>
      <c r="E56" s="36"/>
      <c r="F56" s="37"/>
      <c r="G56" s="37"/>
      <c r="H56" s="36"/>
      <c r="I56" s="36"/>
      <c r="J56" s="36"/>
      <c r="K56" s="37"/>
      <c r="L56" s="41">
        <f>L55*C56</f>
        <v>0</v>
      </c>
    </row>
    <row r="57" spans="1:12" x14ac:dyDescent="0.35">
      <c r="A57" s="104"/>
      <c r="B57" s="50" t="s">
        <v>4</v>
      </c>
      <c r="C57" s="67"/>
      <c r="D57" s="51"/>
      <c r="E57" s="36"/>
      <c r="F57" s="37"/>
      <c r="G57" s="37"/>
      <c r="H57" s="36"/>
      <c r="I57" s="36"/>
      <c r="J57" s="36"/>
      <c r="K57" s="37"/>
      <c r="L57" s="41">
        <f>SUM(L55:L56)</f>
        <v>0</v>
      </c>
    </row>
    <row r="58" spans="1:12" x14ac:dyDescent="0.35">
      <c r="A58" s="105"/>
      <c r="B58" s="48" t="s">
        <v>63</v>
      </c>
      <c r="C58" s="72"/>
      <c r="D58" s="49"/>
      <c r="E58" s="36"/>
      <c r="F58" s="37"/>
      <c r="G58" s="37"/>
      <c r="H58" s="36"/>
      <c r="I58" s="36"/>
      <c r="J58" s="36"/>
      <c r="K58" s="37"/>
      <c r="L58" s="41">
        <f>L57*C58</f>
        <v>0</v>
      </c>
    </row>
    <row r="59" spans="1:12" x14ac:dyDescent="0.35">
      <c r="A59" s="105"/>
      <c r="B59" s="50" t="s">
        <v>4</v>
      </c>
      <c r="C59" s="67"/>
      <c r="D59" s="51"/>
      <c r="E59" s="36"/>
      <c r="F59" s="37"/>
      <c r="G59" s="37"/>
      <c r="H59" s="36"/>
      <c r="I59" s="36"/>
      <c r="J59" s="36"/>
      <c r="K59" s="37"/>
      <c r="L59" s="41">
        <f>SUM(L57:L58)</f>
        <v>0</v>
      </c>
    </row>
    <row r="60" spans="1:12" x14ac:dyDescent="0.35">
      <c r="A60" s="105"/>
      <c r="B60" s="48" t="s">
        <v>64</v>
      </c>
      <c r="C60" s="72"/>
      <c r="D60" s="49"/>
      <c r="E60" s="36"/>
      <c r="F60" s="37"/>
      <c r="G60" s="37"/>
      <c r="H60" s="36"/>
      <c r="I60" s="36"/>
      <c r="J60" s="36"/>
      <c r="K60" s="37"/>
      <c r="L60" s="41">
        <f>L59*C60</f>
        <v>0</v>
      </c>
    </row>
    <row r="61" spans="1:12" x14ac:dyDescent="0.35">
      <c r="A61" s="105"/>
      <c r="B61" s="26" t="s">
        <v>65</v>
      </c>
      <c r="C61" s="72"/>
      <c r="D61" s="36"/>
      <c r="E61" s="37"/>
      <c r="F61" s="37"/>
      <c r="G61" s="36"/>
      <c r="H61" s="36"/>
      <c r="I61" s="36"/>
      <c r="J61" s="37"/>
      <c r="K61" s="52"/>
      <c r="L61" s="41">
        <f>I53*C61</f>
        <v>0</v>
      </c>
    </row>
    <row r="62" spans="1:12" x14ac:dyDescent="0.35">
      <c r="A62" s="105"/>
      <c r="B62" s="50" t="s">
        <v>4</v>
      </c>
      <c r="C62" s="72"/>
      <c r="D62" s="49"/>
      <c r="E62" s="36"/>
      <c r="F62" s="37"/>
      <c r="G62" s="37"/>
      <c r="H62" s="36"/>
      <c r="I62" s="36"/>
      <c r="J62" s="36"/>
      <c r="K62" s="37"/>
      <c r="L62" s="41">
        <f>SUM(L59:L61)</f>
        <v>0</v>
      </c>
    </row>
    <row r="63" spans="1:12" x14ac:dyDescent="0.35">
      <c r="A63" s="105"/>
      <c r="B63" s="48" t="s">
        <v>66</v>
      </c>
      <c r="C63" s="72">
        <v>0.18</v>
      </c>
      <c r="D63" s="49"/>
      <c r="E63" s="36"/>
      <c r="F63" s="37"/>
      <c r="G63" s="37"/>
      <c r="H63" s="36"/>
      <c r="I63" s="36"/>
      <c r="J63" s="36"/>
      <c r="K63" s="37"/>
      <c r="L63" s="41">
        <f>L62*C63</f>
        <v>0</v>
      </c>
    </row>
    <row r="64" spans="1:12" x14ac:dyDescent="0.35">
      <c r="A64" s="105"/>
      <c r="B64" s="53" t="s">
        <v>21</v>
      </c>
      <c r="C64" s="73"/>
      <c r="D64" s="54"/>
      <c r="E64" s="55"/>
      <c r="F64" s="54"/>
      <c r="G64" s="54"/>
      <c r="H64" s="55"/>
      <c r="I64" s="55"/>
      <c r="J64" s="55"/>
      <c r="K64" s="54"/>
      <c r="L64" s="56">
        <f>SUM(L62:L63)</f>
        <v>0</v>
      </c>
    </row>
  </sheetData>
  <mergeCells count="13">
    <mergeCell ref="H4:I4"/>
    <mergeCell ref="J4:K4"/>
    <mergeCell ref="L4:L5"/>
    <mergeCell ref="B1:L1"/>
    <mergeCell ref="B2:L2"/>
    <mergeCell ref="G3:I3"/>
    <mergeCell ref="J3:K3"/>
    <mergeCell ref="F4:G4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 tint="0.34998626667073579"/>
  </sheetPr>
  <dimension ref="A1:L127"/>
  <sheetViews>
    <sheetView topLeftCell="A125" workbookViewId="0">
      <selection activeCell="E123" sqref="E123"/>
    </sheetView>
  </sheetViews>
  <sheetFormatPr defaultRowHeight="14.5" x14ac:dyDescent="0.35"/>
  <cols>
    <col min="1" max="1" width="4.453125" customWidth="1"/>
    <col min="2" max="2" width="59.6328125" customWidth="1"/>
    <col min="12" max="12" width="14.08984375" customWidth="1"/>
  </cols>
  <sheetData>
    <row r="1" spans="1:12" ht="16" x14ac:dyDescent="0.35">
      <c r="A1" s="33"/>
      <c r="B1" s="176" t="s">
        <v>191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2" ht="16" x14ac:dyDescent="0.35">
      <c r="A2" s="33"/>
      <c r="B2" s="176" t="s">
        <v>33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</row>
    <row r="3" spans="1:12" x14ac:dyDescent="0.35">
      <c r="A3" s="138"/>
      <c r="B3" s="138"/>
      <c r="C3" s="138"/>
      <c r="D3" s="138"/>
      <c r="E3" s="138"/>
      <c r="F3" s="138"/>
      <c r="G3" s="177" t="s">
        <v>8</v>
      </c>
      <c r="H3" s="177"/>
      <c r="I3" s="177"/>
      <c r="J3" s="178">
        <f>L127</f>
        <v>0</v>
      </c>
      <c r="K3" s="179"/>
      <c r="L3" s="8" t="s">
        <v>5</v>
      </c>
    </row>
    <row r="4" spans="1:12" x14ac:dyDescent="0.35">
      <c r="A4" s="182" t="s">
        <v>18</v>
      </c>
      <c r="B4" s="182" t="s">
        <v>0</v>
      </c>
      <c r="C4" s="182" t="s">
        <v>1</v>
      </c>
      <c r="D4" s="184" t="s">
        <v>15</v>
      </c>
      <c r="E4" s="184" t="s">
        <v>2</v>
      </c>
      <c r="F4" s="186" t="s">
        <v>11</v>
      </c>
      <c r="G4" s="187"/>
      <c r="H4" s="188" t="s">
        <v>3</v>
      </c>
      <c r="I4" s="187"/>
      <c r="J4" s="180" t="s">
        <v>14</v>
      </c>
      <c r="K4" s="181"/>
      <c r="L4" s="182" t="s">
        <v>4</v>
      </c>
    </row>
    <row r="5" spans="1:12" ht="27" x14ac:dyDescent="0.35">
      <c r="A5" s="183"/>
      <c r="B5" s="183"/>
      <c r="C5" s="183"/>
      <c r="D5" s="185"/>
      <c r="E5" s="185"/>
      <c r="F5" s="6" t="s">
        <v>68</v>
      </c>
      <c r="G5" s="6" t="s">
        <v>4</v>
      </c>
      <c r="H5" s="6" t="s">
        <v>13</v>
      </c>
      <c r="I5" s="6" t="s">
        <v>4</v>
      </c>
      <c r="J5" s="6" t="s">
        <v>13</v>
      </c>
      <c r="K5" s="6" t="s">
        <v>4</v>
      </c>
      <c r="L5" s="183"/>
    </row>
    <row r="6" spans="1:12" x14ac:dyDescent="0.3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  <c r="J6" s="57">
        <v>10</v>
      </c>
      <c r="K6" s="57">
        <v>11</v>
      </c>
      <c r="L6" s="57">
        <v>12</v>
      </c>
    </row>
    <row r="7" spans="1:12" ht="16" x14ac:dyDescent="0.35">
      <c r="A7" s="34"/>
      <c r="B7" s="141" t="s">
        <v>156</v>
      </c>
      <c r="C7" s="142"/>
      <c r="D7" s="142"/>
      <c r="E7" s="143"/>
      <c r="F7" s="144"/>
      <c r="G7" s="145">
        <f t="shared" ref="G7:G79" si="0">F7*E7</f>
        <v>0</v>
      </c>
      <c r="H7" s="143"/>
      <c r="I7" s="145">
        <f t="shared" ref="I7:I79" si="1">H7*E7</f>
        <v>0</v>
      </c>
      <c r="J7" s="143"/>
      <c r="K7" s="146">
        <f t="shared" ref="K7:K79" si="2">J7*E7</f>
        <v>0</v>
      </c>
      <c r="L7" s="145">
        <f t="shared" ref="L7:L79" si="3">K7+I7+G7</f>
        <v>0</v>
      </c>
    </row>
    <row r="8" spans="1:12" ht="23.25" customHeight="1" x14ac:dyDescent="0.35">
      <c r="A8" s="34"/>
      <c r="B8" s="44" t="s">
        <v>40</v>
      </c>
      <c r="C8" s="4"/>
      <c r="D8" s="4"/>
      <c r="E8" s="3"/>
      <c r="F8" s="7"/>
      <c r="G8" s="25">
        <f t="shared" si="0"/>
        <v>0</v>
      </c>
      <c r="H8" s="3"/>
      <c r="I8" s="25">
        <f t="shared" si="1"/>
        <v>0</v>
      </c>
      <c r="J8" s="3"/>
      <c r="K8" s="24">
        <f t="shared" si="2"/>
        <v>0</v>
      </c>
      <c r="L8" s="25">
        <f t="shared" si="3"/>
        <v>0</v>
      </c>
    </row>
    <row r="9" spans="1:12" ht="27" x14ac:dyDescent="0.35">
      <c r="A9" s="38">
        <v>1</v>
      </c>
      <c r="B9" s="42" t="s">
        <v>167</v>
      </c>
      <c r="C9" s="68" t="s">
        <v>31</v>
      </c>
      <c r="D9" s="15"/>
      <c r="E9" s="3">
        <v>3</v>
      </c>
      <c r="F9" s="3"/>
      <c r="G9" s="25">
        <f t="shared" si="0"/>
        <v>0</v>
      </c>
      <c r="H9" s="3"/>
      <c r="I9" s="25">
        <f t="shared" si="1"/>
        <v>0</v>
      </c>
      <c r="J9" s="3"/>
      <c r="K9" s="24">
        <f t="shared" si="2"/>
        <v>0</v>
      </c>
      <c r="L9" s="25">
        <f t="shared" si="3"/>
        <v>0</v>
      </c>
    </row>
    <row r="10" spans="1:12" x14ac:dyDescent="0.35">
      <c r="A10" s="38">
        <v>2</v>
      </c>
      <c r="B10" s="147" t="s">
        <v>78</v>
      </c>
      <c r="C10" s="68" t="s">
        <v>25</v>
      </c>
      <c r="D10" s="3"/>
      <c r="E10" s="3">
        <v>1</v>
      </c>
      <c r="F10" s="3"/>
      <c r="G10" s="25">
        <f t="shared" si="0"/>
        <v>0</v>
      </c>
      <c r="H10" s="3"/>
      <c r="I10" s="25">
        <f t="shared" si="1"/>
        <v>0</v>
      </c>
      <c r="J10" s="3"/>
      <c r="K10" s="24">
        <f t="shared" si="2"/>
        <v>0</v>
      </c>
      <c r="L10" s="25">
        <f t="shared" si="3"/>
        <v>0</v>
      </c>
    </row>
    <row r="11" spans="1:12" x14ac:dyDescent="0.35">
      <c r="A11" s="38"/>
      <c r="B11" s="148" t="s">
        <v>157</v>
      </c>
      <c r="C11" s="68" t="s">
        <v>31</v>
      </c>
      <c r="D11" s="3"/>
      <c r="E11" s="3">
        <f>E9</f>
        <v>3</v>
      </c>
      <c r="F11" s="3"/>
      <c r="G11" s="25">
        <f t="shared" si="0"/>
        <v>0</v>
      </c>
      <c r="H11" s="3"/>
      <c r="I11" s="25">
        <f t="shared" si="1"/>
        <v>0</v>
      </c>
      <c r="J11" s="3"/>
      <c r="K11" s="24">
        <f t="shared" si="2"/>
        <v>0</v>
      </c>
      <c r="L11" s="25">
        <f t="shared" si="3"/>
        <v>0</v>
      </c>
    </row>
    <row r="12" spans="1:12" x14ac:dyDescent="0.35">
      <c r="A12" s="38"/>
      <c r="B12" s="5" t="s">
        <v>79</v>
      </c>
      <c r="C12" s="69" t="s">
        <v>25</v>
      </c>
      <c r="D12" s="3"/>
      <c r="E12" s="3">
        <v>1</v>
      </c>
      <c r="F12" s="3"/>
      <c r="G12" s="25">
        <f t="shared" si="0"/>
        <v>0</v>
      </c>
      <c r="H12" s="3"/>
      <c r="I12" s="25">
        <f t="shared" si="1"/>
        <v>0</v>
      </c>
      <c r="J12" s="3"/>
      <c r="K12" s="24">
        <f t="shared" si="2"/>
        <v>0</v>
      </c>
      <c r="L12" s="25">
        <f t="shared" si="3"/>
        <v>0</v>
      </c>
    </row>
    <row r="13" spans="1:12" x14ac:dyDescent="0.35">
      <c r="A13" s="38"/>
      <c r="B13" s="5" t="s">
        <v>158</v>
      </c>
      <c r="C13" s="69" t="s">
        <v>25</v>
      </c>
      <c r="D13" s="3"/>
      <c r="E13" s="3">
        <f>E9*0.5</f>
        <v>1.5</v>
      </c>
      <c r="F13" s="3"/>
      <c r="G13" s="25">
        <f t="shared" si="0"/>
        <v>0</v>
      </c>
      <c r="H13" s="3"/>
      <c r="I13" s="25">
        <f t="shared" si="1"/>
        <v>0</v>
      </c>
      <c r="J13" s="3"/>
      <c r="K13" s="24">
        <f t="shared" si="2"/>
        <v>0</v>
      </c>
      <c r="L13" s="25">
        <f t="shared" si="3"/>
        <v>0</v>
      </c>
    </row>
    <row r="14" spans="1:12" x14ac:dyDescent="0.35">
      <c r="A14" s="99"/>
      <c r="B14" s="149" t="s">
        <v>12</v>
      </c>
      <c r="C14" s="69" t="s">
        <v>5</v>
      </c>
      <c r="D14" s="3"/>
      <c r="E14" s="3">
        <v>8</v>
      </c>
      <c r="F14" s="3"/>
      <c r="G14" s="25">
        <f t="shared" si="0"/>
        <v>0</v>
      </c>
      <c r="H14" s="3"/>
      <c r="I14" s="25">
        <f t="shared" si="1"/>
        <v>0</v>
      </c>
      <c r="J14" s="3"/>
      <c r="K14" s="24">
        <f t="shared" si="2"/>
        <v>0</v>
      </c>
      <c r="L14" s="25">
        <f t="shared" si="3"/>
        <v>0</v>
      </c>
    </row>
    <row r="15" spans="1:12" x14ac:dyDescent="0.35">
      <c r="A15" s="99">
        <v>3</v>
      </c>
      <c r="B15" s="79" t="s">
        <v>159</v>
      </c>
      <c r="C15" s="68" t="s">
        <v>25</v>
      </c>
      <c r="D15" s="3"/>
      <c r="E15" s="3">
        <v>1</v>
      </c>
      <c r="F15" s="3"/>
      <c r="G15" s="25">
        <f t="shared" si="0"/>
        <v>0</v>
      </c>
      <c r="H15" s="3"/>
      <c r="I15" s="25">
        <f t="shared" si="1"/>
        <v>0</v>
      </c>
      <c r="J15" s="3"/>
      <c r="K15" s="24">
        <f t="shared" si="2"/>
        <v>0</v>
      </c>
      <c r="L15" s="25">
        <f t="shared" si="3"/>
        <v>0</v>
      </c>
    </row>
    <row r="16" spans="1:12" x14ac:dyDescent="0.35">
      <c r="A16" s="99"/>
      <c r="B16" s="148" t="s">
        <v>160</v>
      </c>
      <c r="C16" s="68" t="s">
        <v>161</v>
      </c>
      <c r="D16" s="3"/>
      <c r="E16" s="3">
        <v>2</v>
      </c>
      <c r="F16" s="3"/>
      <c r="G16" s="25">
        <f t="shared" si="0"/>
        <v>0</v>
      </c>
      <c r="H16" s="3"/>
      <c r="I16" s="25">
        <f t="shared" si="1"/>
        <v>0</v>
      </c>
      <c r="J16" s="3"/>
      <c r="K16" s="24">
        <f t="shared" si="2"/>
        <v>0</v>
      </c>
      <c r="L16" s="25">
        <f t="shared" si="3"/>
        <v>0</v>
      </c>
    </row>
    <row r="17" spans="1:12" x14ac:dyDescent="0.35">
      <c r="A17" s="99"/>
      <c r="B17" s="5" t="s">
        <v>162</v>
      </c>
      <c r="C17" s="69" t="s">
        <v>161</v>
      </c>
      <c r="D17" s="3"/>
      <c r="E17" s="3">
        <v>1</v>
      </c>
      <c r="F17" s="3"/>
      <c r="G17" s="25">
        <f t="shared" si="0"/>
        <v>0</v>
      </c>
      <c r="H17" s="3"/>
      <c r="I17" s="25">
        <f t="shared" si="1"/>
        <v>0</v>
      </c>
      <c r="J17" s="3"/>
      <c r="K17" s="24">
        <f t="shared" si="2"/>
        <v>0</v>
      </c>
      <c r="L17" s="25">
        <f t="shared" si="3"/>
        <v>0</v>
      </c>
    </row>
    <row r="18" spans="1:12" x14ac:dyDescent="0.35">
      <c r="A18" s="99"/>
      <c r="B18" s="5" t="s">
        <v>168</v>
      </c>
      <c r="C18" s="69" t="s">
        <v>31</v>
      </c>
      <c r="D18" s="3"/>
      <c r="E18" s="3">
        <v>12</v>
      </c>
      <c r="F18" s="3"/>
      <c r="G18" s="25">
        <f t="shared" si="0"/>
        <v>0</v>
      </c>
      <c r="H18" s="3"/>
      <c r="I18" s="25">
        <f t="shared" si="1"/>
        <v>0</v>
      </c>
      <c r="J18" s="3"/>
      <c r="K18" s="24">
        <f t="shared" si="2"/>
        <v>0</v>
      </c>
      <c r="L18" s="25">
        <f t="shared" si="3"/>
        <v>0</v>
      </c>
    </row>
    <row r="19" spans="1:12" x14ac:dyDescent="0.35">
      <c r="A19" s="99"/>
      <c r="B19" s="5" t="s">
        <v>157</v>
      </c>
      <c r="C19" s="69" t="s">
        <v>31</v>
      </c>
      <c r="D19" s="3"/>
      <c r="E19" s="3">
        <v>3</v>
      </c>
      <c r="F19" s="3"/>
      <c r="G19" s="25">
        <f t="shared" si="0"/>
        <v>0</v>
      </c>
      <c r="H19" s="3"/>
      <c r="I19" s="25">
        <f t="shared" si="1"/>
        <v>0</v>
      </c>
      <c r="J19" s="3"/>
      <c r="K19" s="24">
        <f t="shared" si="2"/>
        <v>0</v>
      </c>
      <c r="L19" s="25">
        <f t="shared" si="3"/>
        <v>0</v>
      </c>
    </row>
    <row r="20" spans="1:12" x14ac:dyDescent="0.35">
      <c r="A20" s="99"/>
      <c r="B20" s="149" t="s">
        <v>163</v>
      </c>
      <c r="C20" s="69" t="s">
        <v>25</v>
      </c>
      <c r="D20" s="3"/>
      <c r="E20" s="3">
        <v>1</v>
      </c>
      <c r="F20" s="3"/>
      <c r="G20" s="25">
        <f t="shared" si="0"/>
        <v>0</v>
      </c>
      <c r="H20" s="3"/>
      <c r="I20" s="25">
        <f t="shared" si="1"/>
        <v>0</v>
      </c>
      <c r="J20" s="3"/>
      <c r="K20" s="24">
        <f t="shared" si="2"/>
        <v>0</v>
      </c>
      <c r="L20" s="25">
        <f t="shared" si="3"/>
        <v>0</v>
      </c>
    </row>
    <row r="21" spans="1:12" x14ac:dyDescent="0.35">
      <c r="A21" s="99"/>
      <c r="B21" s="149" t="s">
        <v>164</v>
      </c>
      <c r="C21" s="69" t="s">
        <v>25</v>
      </c>
      <c r="D21" s="3"/>
      <c r="E21" s="10">
        <v>1</v>
      </c>
      <c r="F21" s="150"/>
      <c r="G21" s="25">
        <f t="shared" si="0"/>
        <v>0</v>
      </c>
      <c r="H21" s="3"/>
      <c r="I21" s="25">
        <f t="shared" si="1"/>
        <v>0</v>
      </c>
      <c r="J21" s="3"/>
      <c r="K21" s="24">
        <f t="shared" si="2"/>
        <v>0</v>
      </c>
      <c r="L21" s="25">
        <f t="shared" si="3"/>
        <v>0</v>
      </c>
    </row>
    <row r="22" spans="1:12" x14ac:dyDescent="0.35">
      <c r="A22" s="38"/>
      <c r="B22" s="13" t="s">
        <v>165</v>
      </c>
      <c r="C22" s="64" t="s">
        <v>166</v>
      </c>
      <c r="D22" s="10"/>
      <c r="E22" s="150">
        <v>0.5</v>
      </c>
      <c r="F22" s="3"/>
      <c r="G22" s="25">
        <f t="shared" si="0"/>
        <v>0</v>
      </c>
      <c r="H22" s="3"/>
      <c r="I22" s="25">
        <f t="shared" si="1"/>
        <v>0</v>
      </c>
      <c r="J22" s="3"/>
      <c r="K22" s="24">
        <f t="shared" si="2"/>
        <v>0</v>
      </c>
      <c r="L22" s="25">
        <f t="shared" si="3"/>
        <v>0</v>
      </c>
    </row>
    <row r="23" spans="1:12" ht="18.75" customHeight="1" x14ac:dyDescent="0.35">
      <c r="A23" s="38">
        <v>4</v>
      </c>
      <c r="B23" s="42" t="s">
        <v>49</v>
      </c>
      <c r="C23" s="68" t="s">
        <v>73</v>
      </c>
      <c r="D23" s="15"/>
      <c r="E23" s="3">
        <v>1</v>
      </c>
      <c r="F23" s="3"/>
      <c r="G23" s="25">
        <f t="shared" si="0"/>
        <v>0</v>
      </c>
      <c r="H23" s="3"/>
      <c r="I23" s="25">
        <f t="shared" si="1"/>
        <v>0</v>
      </c>
      <c r="J23" s="3"/>
      <c r="K23" s="24">
        <f t="shared" si="2"/>
        <v>0</v>
      </c>
      <c r="L23" s="25">
        <f t="shared" si="3"/>
        <v>0</v>
      </c>
    </row>
    <row r="24" spans="1:12" x14ac:dyDescent="0.35">
      <c r="A24" s="38"/>
      <c r="B24" s="9" t="s">
        <v>22</v>
      </c>
      <c r="C24" s="69" t="s">
        <v>17</v>
      </c>
      <c r="D24" s="11">
        <v>1.03</v>
      </c>
      <c r="E24" s="10">
        <f>D24*E23</f>
        <v>1.03</v>
      </c>
      <c r="F24" s="10"/>
      <c r="G24" s="25">
        <f t="shared" si="0"/>
        <v>0</v>
      </c>
      <c r="H24" s="10"/>
      <c r="I24" s="25">
        <f t="shared" si="1"/>
        <v>0</v>
      </c>
      <c r="J24" s="10"/>
      <c r="K24" s="24">
        <f t="shared" si="2"/>
        <v>0</v>
      </c>
      <c r="L24" s="25">
        <f t="shared" si="3"/>
        <v>0</v>
      </c>
    </row>
    <row r="25" spans="1:12" x14ac:dyDescent="0.35">
      <c r="A25" s="38"/>
      <c r="B25" s="9" t="s">
        <v>23</v>
      </c>
      <c r="C25" s="69" t="s">
        <v>6</v>
      </c>
      <c r="D25" s="10"/>
      <c r="E25" s="10">
        <v>8</v>
      </c>
      <c r="F25" s="10"/>
      <c r="G25" s="25">
        <f t="shared" si="0"/>
        <v>0</v>
      </c>
      <c r="H25" s="10"/>
      <c r="I25" s="25">
        <f t="shared" si="1"/>
        <v>0</v>
      </c>
      <c r="J25" s="10"/>
      <c r="K25" s="24">
        <f t="shared" si="2"/>
        <v>0</v>
      </c>
      <c r="L25" s="25">
        <f t="shared" si="3"/>
        <v>0</v>
      </c>
    </row>
    <row r="26" spans="1:12" x14ac:dyDescent="0.35">
      <c r="A26" s="38"/>
      <c r="B26" s="9" t="s">
        <v>20</v>
      </c>
      <c r="C26" s="69" t="s">
        <v>6</v>
      </c>
      <c r="D26" s="11">
        <v>0.2</v>
      </c>
      <c r="E26" s="10">
        <f>D26*E23</f>
        <v>0.2</v>
      </c>
      <c r="F26" s="10"/>
      <c r="G26" s="25">
        <f t="shared" si="0"/>
        <v>0</v>
      </c>
      <c r="H26" s="10"/>
      <c r="I26" s="25">
        <f t="shared" si="1"/>
        <v>0</v>
      </c>
      <c r="J26" s="10"/>
      <c r="K26" s="24">
        <f t="shared" si="2"/>
        <v>0</v>
      </c>
      <c r="L26" s="25">
        <f t="shared" si="3"/>
        <v>0</v>
      </c>
    </row>
    <row r="27" spans="1:12" x14ac:dyDescent="0.35">
      <c r="A27" s="38"/>
      <c r="B27" s="9" t="s">
        <v>24</v>
      </c>
      <c r="C27" s="69" t="s">
        <v>25</v>
      </c>
      <c r="D27" s="10">
        <v>0.1</v>
      </c>
      <c r="E27" s="10">
        <f>D27*E23</f>
        <v>0.1</v>
      </c>
      <c r="F27" s="10"/>
      <c r="G27" s="25">
        <f t="shared" si="0"/>
        <v>0</v>
      </c>
      <c r="H27" s="10"/>
      <c r="I27" s="25">
        <f t="shared" si="1"/>
        <v>0</v>
      </c>
      <c r="J27" s="10"/>
      <c r="K27" s="24">
        <f t="shared" si="2"/>
        <v>0</v>
      </c>
      <c r="L27" s="25">
        <f t="shared" si="3"/>
        <v>0</v>
      </c>
    </row>
    <row r="28" spans="1:12" x14ac:dyDescent="0.35">
      <c r="A28" s="38"/>
      <c r="B28" s="9" t="s">
        <v>12</v>
      </c>
      <c r="C28" s="69" t="s">
        <v>5</v>
      </c>
      <c r="D28" s="11"/>
      <c r="E28" s="10">
        <v>0.5</v>
      </c>
      <c r="F28" s="10"/>
      <c r="G28" s="25">
        <f t="shared" si="0"/>
        <v>0</v>
      </c>
      <c r="H28" s="10"/>
      <c r="I28" s="25">
        <f t="shared" si="1"/>
        <v>0</v>
      </c>
      <c r="J28" s="10"/>
      <c r="K28" s="24">
        <f t="shared" si="2"/>
        <v>0</v>
      </c>
      <c r="L28" s="25">
        <f t="shared" si="3"/>
        <v>0</v>
      </c>
    </row>
    <row r="29" spans="1:12" ht="27" x14ac:dyDescent="0.35">
      <c r="A29" s="38">
        <v>5</v>
      </c>
      <c r="B29" s="75" t="s">
        <v>46</v>
      </c>
      <c r="C29" s="57" t="s">
        <v>17</v>
      </c>
      <c r="D29" s="76"/>
      <c r="E29" s="77">
        <v>20</v>
      </c>
      <c r="F29" s="10"/>
      <c r="G29" s="25">
        <f t="shared" si="0"/>
        <v>0</v>
      </c>
      <c r="H29" s="10"/>
      <c r="I29" s="25">
        <f t="shared" si="1"/>
        <v>0</v>
      </c>
      <c r="J29" s="10"/>
      <c r="K29" s="24">
        <f t="shared" si="2"/>
        <v>0</v>
      </c>
      <c r="L29" s="25">
        <f t="shared" si="3"/>
        <v>0</v>
      </c>
    </row>
    <row r="30" spans="1:12" x14ac:dyDescent="0.35">
      <c r="A30" s="38"/>
      <c r="B30" s="5" t="s">
        <v>19</v>
      </c>
      <c r="C30" s="64" t="s">
        <v>73</v>
      </c>
      <c r="D30" s="10">
        <v>1</v>
      </c>
      <c r="E30" s="10">
        <f>E29*D30</f>
        <v>20</v>
      </c>
      <c r="F30" s="7"/>
      <c r="G30" s="25">
        <f t="shared" si="0"/>
        <v>0</v>
      </c>
      <c r="H30" s="10"/>
      <c r="I30" s="25">
        <f t="shared" si="1"/>
        <v>0</v>
      </c>
      <c r="J30" s="10"/>
      <c r="K30" s="24">
        <f t="shared" si="2"/>
        <v>0</v>
      </c>
      <c r="L30" s="25">
        <f t="shared" si="3"/>
        <v>0</v>
      </c>
    </row>
    <row r="31" spans="1:12" x14ac:dyDescent="0.35">
      <c r="A31" s="38"/>
      <c r="B31" s="29" t="s">
        <v>26</v>
      </c>
      <c r="C31" s="64" t="s">
        <v>6</v>
      </c>
      <c r="D31" s="11">
        <v>1.1000000000000001</v>
      </c>
      <c r="E31" s="3">
        <f>E29*D31</f>
        <v>22</v>
      </c>
      <c r="F31" s="3"/>
      <c r="G31" s="25">
        <f t="shared" si="0"/>
        <v>0</v>
      </c>
      <c r="H31" s="3"/>
      <c r="I31" s="25">
        <f t="shared" si="1"/>
        <v>0</v>
      </c>
      <c r="J31" s="3"/>
      <c r="K31" s="24">
        <f t="shared" si="2"/>
        <v>0</v>
      </c>
      <c r="L31" s="25">
        <f t="shared" si="3"/>
        <v>0</v>
      </c>
    </row>
    <row r="32" spans="1:12" x14ac:dyDescent="0.35">
      <c r="A32" s="38"/>
      <c r="B32" s="19" t="s">
        <v>34</v>
      </c>
      <c r="C32" s="64" t="s">
        <v>6</v>
      </c>
      <c r="D32" s="11">
        <v>0.4</v>
      </c>
      <c r="E32" s="3">
        <f>E29*D32</f>
        <v>8</v>
      </c>
      <c r="F32" s="3"/>
      <c r="G32" s="25">
        <f t="shared" si="0"/>
        <v>0</v>
      </c>
      <c r="H32" s="3"/>
      <c r="I32" s="25">
        <f t="shared" si="1"/>
        <v>0</v>
      </c>
      <c r="J32" s="3"/>
      <c r="K32" s="24">
        <f t="shared" si="2"/>
        <v>0</v>
      </c>
      <c r="L32" s="25">
        <f t="shared" si="3"/>
        <v>0</v>
      </c>
    </row>
    <row r="33" spans="1:12" x14ac:dyDescent="0.35">
      <c r="A33" s="38"/>
      <c r="B33" s="19" t="s">
        <v>35</v>
      </c>
      <c r="C33" s="64" t="s">
        <v>6</v>
      </c>
      <c r="D33" s="11">
        <v>0.12</v>
      </c>
      <c r="E33" s="3">
        <f>E29*D33</f>
        <v>2.4</v>
      </c>
      <c r="F33" s="3"/>
      <c r="G33" s="25">
        <f t="shared" si="0"/>
        <v>0</v>
      </c>
      <c r="H33" s="3"/>
      <c r="I33" s="25">
        <f t="shared" si="1"/>
        <v>0</v>
      </c>
      <c r="J33" s="3"/>
      <c r="K33" s="24">
        <f t="shared" si="2"/>
        <v>0</v>
      </c>
      <c r="L33" s="25">
        <f t="shared" si="3"/>
        <v>0</v>
      </c>
    </row>
    <row r="34" spans="1:12" x14ac:dyDescent="0.35">
      <c r="A34" s="38"/>
      <c r="B34" s="30" t="s">
        <v>27</v>
      </c>
      <c r="C34" s="65" t="s">
        <v>28</v>
      </c>
      <c r="D34" s="11">
        <v>0.6</v>
      </c>
      <c r="E34" s="3">
        <f>E29*D34</f>
        <v>12</v>
      </c>
      <c r="F34" s="3"/>
      <c r="G34" s="25">
        <f t="shared" si="0"/>
        <v>0</v>
      </c>
      <c r="H34" s="3"/>
      <c r="I34" s="25">
        <f t="shared" si="1"/>
        <v>0</v>
      </c>
      <c r="J34" s="3"/>
      <c r="K34" s="24">
        <f t="shared" si="2"/>
        <v>0</v>
      </c>
      <c r="L34" s="25">
        <f t="shared" si="3"/>
        <v>0</v>
      </c>
    </row>
    <row r="35" spans="1:12" x14ac:dyDescent="0.35">
      <c r="A35" s="38"/>
      <c r="B35" s="28" t="s">
        <v>29</v>
      </c>
      <c r="C35" s="66" t="s">
        <v>9</v>
      </c>
      <c r="D35" s="31"/>
      <c r="E35" s="7">
        <v>3</v>
      </c>
      <c r="F35" s="14"/>
      <c r="G35" s="25">
        <f t="shared" si="0"/>
        <v>0</v>
      </c>
      <c r="H35" s="27"/>
      <c r="I35" s="25">
        <f t="shared" si="1"/>
        <v>0</v>
      </c>
      <c r="J35" s="27"/>
      <c r="K35" s="24">
        <f t="shared" si="2"/>
        <v>0</v>
      </c>
      <c r="L35" s="25">
        <f t="shared" si="3"/>
        <v>0</v>
      </c>
    </row>
    <row r="36" spans="1:12" x14ac:dyDescent="0.35">
      <c r="A36" s="38"/>
      <c r="B36" s="30" t="s">
        <v>30</v>
      </c>
      <c r="C36" s="65" t="s">
        <v>28</v>
      </c>
      <c r="D36" s="11">
        <v>0.08</v>
      </c>
      <c r="E36" s="43">
        <f>E29*D36</f>
        <v>1.6</v>
      </c>
      <c r="F36" s="3"/>
      <c r="G36" s="25">
        <f t="shared" si="0"/>
        <v>0</v>
      </c>
      <c r="H36" s="3"/>
      <c r="I36" s="25">
        <f t="shared" si="1"/>
        <v>0</v>
      </c>
      <c r="J36" s="3"/>
      <c r="K36" s="24">
        <f t="shared" si="2"/>
        <v>0</v>
      </c>
      <c r="L36" s="25">
        <f t="shared" si="3"/>
        <v>0</v>
      </c>
    </row>
    <row r="37" spans="1:12" x14ac:dyDescent="0.35">
      <c r="A37" s="38"/>
      <c r="B37" s="30" t="s">
        <v>16</v>
      </c>
      <c r="C37" s="64" t="s">
        <v>5</v>
      </c>
      <c r="D37" s="11">
        <v>1.6E-2</v>
      </c>
      <c r="E37" s="3">
        <f>E29*D37</f>
        <v>0.32</v>
      </c>
      <c r="F37" s="3"/>
      <c r="G37" s="25">
        <f t="shared" si="0"/>
        <v>0</v>
      </c>
      <c r="H37" s="3"/>
      <c r="I37" s="25">
        <f t="shared" si="1"/>
        <v>0</v>
      </c>
      <c r="J37" s="3"/>
      <c r="K37" s="24">
        <f t="shared" si="2"/>
        <v>0</v>
      </c>
      <c r="L37" s="25">
        <f t="shared" si="3"/>
        <v>0</v>
      </c>
    </row>
    <row r="38" spans="1:12" x14ac:dyDescent="0.35">
      <c r="A38" s="38">
        <v>6</v>
      </c>
      <c r="B38" s="42" t="s">
        <v>93</v>
      </c>
      <c r="C38" s="64" t="s">
        <v>25</v>
      </c>
      <c r="D38" s="4"/>
      <c r="E38" s="3">
        <v>1</v>
      </c>
      <c r="F38" s="3"/>
      <c r="G38" s="25">
        <f t="shared" si="0"/>
        <v>0</v>
      </c>
      <c r="H38" s="3"/>
      <c r="I38" s="25">
        <f t="shared" si="1"/>
        <v>0</v>
      </c>
      <c r="J38" s="3"/>
      <c r="K38" s="24">
        <f t="shared" si="2"/>
        <v>0</v>
      </c>
      <c r="L38" s="25">
        <f t="shared" si="3"/>
        <v>0</v>
      </c>
    </row>
    <row r="39" spans="1:12" x14ac:dyDescent="0.35">
      <c r="A39" s="38"/>
      <c r="B39" s="9"/>
      <c r="C39" s="69"/>
      <c r="D39" s="11"/>
      <c r="E39" s="10"/>
      <c r="F39" s="10"/>
      <c r="G39" s="25">
        <f t="shared" si="0"/>
        <v>0</v>
      </c>
      <c r="H39" s="10"/>
      <c r="I39" s="25">
        <f t="shared" si="1"/>
        <v>0</v>
      </c>
      <c r="J39" s="10"/>
      <c r="K39" s="24">
        <f t="shared" si="2"/>
        <v>0</v>
      </c>
      <c r="L39" s="25">
        <f t="shared" si="3"/>
        <v>0</v>
      </c>
    </row>
    <row r="40" spans="1:12" x14ac:dyDescent="0.35">
      <c r="A40" s="38"/>
      <c r="B40" s="45" t="s">
        <v>42</v>
      </c>
      <c r="C40" s="64"/>
      <c r="D40" s="4"/>
      <c r="E40" s="3"/>
      <c r="F40" s="3"/>
      <c r="G40" s="25">
        <f t="shared" si="0"/>
        <v>0</v>
      </c>
      <c r="H40" s="3"/>
      <c r="I40" s="25">
        <f t="shared" si="1"/>
        <v>0</v>
      </c>
      <c r="J40" s="3"/>
      <c r="K40" s="24">
        <f t="shared" si="2"/>
        <v>0</v>
      </c>
      <c r="L40" s="25">
        <f t="shared" si="3"/>
        <v>0</v>
      </c>
    </row>
    <row r="41" spans="1:12" x14ac:dyDescent="0.35">
      <c r="A41" s="38">
        <v>1</v>
      </c>
      <c r="B41" s="42" t="s">
        <v>37</v>
      </c>
      <c r="C41" s="64" t="s">
        <v>31</v>
      </c>
      <c r="D41" s="15"/>
      <c r="E41" s="3">
        <v>15</v>
      </c>
      <c r="F41" s="3"/>
      <c r="G41" s="25">
        <f t="shared" si="0"/>
        <v>0</v>
      </c>
      <c r="H41" s="3"/>
      <c r="I41" s="25">
        <f t="shared" si="1"/>
        <v>0</v>
      </c>
      <c r="J41" s="3"/>
      <c r="K41" s="24">
        <f t="shared" si="2"/>
        <v>0</v>
      </c>
      <c r="L41" s="25">
        <f t="shared" si="3"/>
        <v>0</v>
      </c>
    </row>
    <row r="42" spans="1:12" ht="19.5" customHeight="1" x14ac:dyDescent="0.35">
      <c r="A42" s="38">
        <v>2</v>
      </c>
      <c r="B42" s="42" t="s">
        <v>44</v>
      </c>
      <c r="C42" s="68" t="s">
        <v>73</v>
      </c>
      <c r="D42" s="15"/>
      <c r="E42" s="3">
        <v>3</v>
      </c>
      <c r="F42" s="3"/>
      <c r="G42" s="25">
        <f t="shared" si="0"/>
        <v>0</v>
      </c>
      <c r="H42" s="3"/>
      <c r="I42" s="25">
        <f t="shared" si="1"/>
        <v>0</v>
      </c>
      <c r="J42" s="3"/>
      <c r="K42" s="24">
        <f t="shared" si="2"/>
        <v>0</v>
      </c>
      <c r="L42" s="25">
        <f t="shared" si="3"/>
        <v>0</v>
      </c>
    </row>
    <row r="43" spans="1:12" x14ac:dyDescent="0.35">
      <c r="A43" s="38"/>
      <c r="B43" s="9" t="s">
        <v>22</v>
      </c>
      <c r="C43" s="69" t="s">
        <v>17</v>
      </c>
      <c r="D43" s="11">
        <v>1.03</v>
      </c>
      <c r="E43" s="10">
        <f>D43*E42</f>
        <v>3.09</v>
      </c>
      <c r="F43" s="10"/>
      <c r="G43" s="25">
        <f t="shared" si="0"/>
        <v>0</v>
      </c>
      <c r="H43" s="10"/>
      <c r="I43" s="25">
        <f t="shared" si="1"/>
        <v>0</v>
      </c>
      <c r="J43" s="10"/>
      <c r="K43" s="24">
        <f t="shared" si="2"/>
        <v>0</v>
      </c>
      <c r="L43" s="25">
        <f t="shared" si="3"/>
        <v>0</v>
      </c>
    </row>
    <row r="44" spans="1:12" x14ac:dyDescent="0.35">
      <c r="A44" s="38"/>
      <c r="B44" s="9" t="s">
        <v>23</v>
      </c>
      <c r="C44" s="69" t="s">
        <v>6</v>
      </c>
      <c r="D44" s="10">
        <v>6</v>
      </c>
      <c r="E44" s="10">
        <f>D44*E42</f>
        <v>18</v>
      </c>
      <c r="F44" s="10"/>
      <c r="G44" s="25">
        <f t="shared" si="0"/>
        <v>0</v>
      </c>
      <c r="H44" s="10"/>
      <c r="I44" s="25">
        <f t="shared" si="1"/>
        <v>0</v>
      </c>
      <c r="J44" s="10"/>
      <c r="K44" s="24">
        <f t="shared" si="2"/>
        <v>0</v>
      </c>
      <c r="L44" s="25">
        <f t="shared" si="3"/>
        <v>0</v>
      </c>
    </row>
    <row r="45" spans="1:12" x14ac:dyDescent="0.35">
      <c r="A45" s="38"/>
      <c r="B45" s="9" t="s">
        <v>20</v>
      </c>
      <c r="C45" s="69" t="s">
        <v>6</v>
      </c>
      <c r="D45" s="11">
        <v>0.2</v>
      </c>
      <c r="E45" s="10">
        <f>D45*E42</f>
        <v>0.60000000000000009</v>
      </c>
      <c r="F45" s="10"/>
      <c r="G45" s="25">
        <f t="shared" si="0"/>
        <v>0</v>
      </c>
      <c r="H45" s="10"/>
      <c r="I45" s="25">
        <f t="shared" si="1"/>
        <v>0</v>
      </c>
      <c r="J45" s="10"/>
      <c r="K45" s="24">
        <f t="shared" si="2"/>
        <v>0</v>
      </c>
      <c r="L45" s="25">
        <f t="shared" si="3"/>
        <v>0</v>
      </c>
    </row>
    <row r="46" spans="1:12" x14ac:dyDescent="0.35">
      <c r="A46" s="38"/>
      <c r="B46" s="9" t="s">
        <v>24</v>
      </c>
      <c r="C46" s="69" t="s">
        <v>25</v>
      </c>
      <c r="D46" s="10">
        <v>0.1</v>
      </c>
      <c r="E46" s="10">
        <f>D46*E42</f>
        <v>0.30000000000000004</v>
      </c>
      <c r="F46" s="10"/>
      <c r="G46" s="25">
        <f t="shared" si="0"/>
        <v>0</v>
      </c>
      <c r="H46" s="10"/>
      <c r="I46" s="25">
        <f t="shared" si="1"/>
        <v>0</v>
      </c>
      <c r="J46" s="10"/>
      <c r="K46" s="24">
        <f t="shared" si="2"/>
        <v>0</v>
      </c>
      <c r="L46" s="25">
        <f t="shared" si="3"/>
        <v>0</v>
      </c>
    </row>
    <row r="47" spans="1:12" x14ac:dyDescent="0.35">
      <c r="A47" s="38"/>
      <c r="B47" s="9" t="s">
        <v>12</v>
      </c>
      <c r="C47" s="69" t="s">
        <v>5</v>
      </c>
      <c r="D47" s="11">
        <v>7.0000000000000001E-3</v>
      </c>
      <c r="E47" s="10">
        <f>D47*E42</f>
        <v>2.1000000000000001E-2</v>
      </c>
      <c r="F47" s="10"/>
      <c r="G47" s="25">
        <f t="shared" si="0"/>
        <v>0</v>
      </c>
      <c r="H47" s="10"/>
      <c r="I47" s="25">
        <f t="shared" si="1"/>
        <v>0</v>
      </c>
      <c r="J47" s="10"/>
      <c r="K47" s="24">
        <f t="shared" si="2"/>
        <v>0</v>
      </c>
      <c r="L47" s="25">
        <f t="shared" si="3"/>
        <v>0</v>
      </c>
    </row>
    <row r="48" spans="1:12" x14ac:dyDescent="0.35">
      <c r="A48" s="38">
        <v>3</v>
      </c>
      <c r="B48" s="59" t="s">
        <v>71</v>
      </c>
      <c r="C48" s="67" t="s">
        <v>70</v>
      </c>
      <c r="D48" s="37"/>
      <c r="E48" s="58">
        <v>2</v>
      </c>
      <c r="F48" s="60"/>
      <c r="G48" s="25">
        <f t="shared" si="0"/>
        <v>0</v>
      </c>
      <c r="H48" s="7"/>
      <c r="I48" s="25">
        <f t="shared" si="1"/>
        <v>0</v>
      </c>
      <c r="J48" s="7"/>
      <c r="K48" s="24">
        <f t="shared" si="2"/>
        <v>0</v>
      </c>
      <c r="L48" s="25">
        <f t="shared" si="3"/>
        <v>0</v>
      </c>
    </row>
    <row r="49" spans="1:12" x14ac:dyDescent="0.35">
      <c r="A49" s="38">
        <v>4</v>
      </c>
      <c r="B49" s="42" t="s">
        <v>43</v>
      </c>
      <c r="C49" s="68" t="s">
        <v>73</v>
      </c>
      <c r="D49" s="15"/>
      <c r="E49" s="3">
        <v>27</v>
      </c>
      <c r="F49" s="3"/>
      <c r="G49" s="25">
        <f t="shared" si="0"/>
        <v>0</v>
      </c>
      <c r="H49" s="3"/>
      <c r="I49" s="25">
        <f t="shared" si="1"/>
        <v>0</v>
      </c>
      <c r="J49" s="3"/>
      <c r="K49" s="24">
        <f t="shared" si="2"/>
        <v>0</v>
      </c>
      <c r="L49" s="25">
        <f t="shared" si="3"/>
        <v>0</v>
      </c>
    </row>
    <row r="50" spans="1:12" x14ac:dyDescent="0.35">
      <c r="A50" s="38"/>
      <c r="B50" s="20" t="s">
        <v>47</v>
      </c>
      <c r="C50" s="70" t="s">
        <v>17</v>
      </c>
      <c r="D50" s="31">
        <v>1.05</v>
      </c>
      <c r="E50" s="10">
        <f>49*D50</f>
        <v>51.45</v>
      </c>
      <c r="F50" s="10"/>
      <c r="G50" s="25">
        <f t="shared" si="0"/>
        <v>0</v>
      </c>
      <c r="H50" s="10"/>
      <c r="I50" s="25">
        <f t="shared" si="1"/>
        <v>0</v>
      </c>
      <c r="J50" s="10"/>
      <c r="K50" s="24">
        <f t="shared" si="2"/>
        <v>0</v>
      </c>
      <c r="L50" s="25">
        <f t="shared" si="3"/>
        <v>0</v>
      </c>
    </row>
    <row r="51" spans="1:12" ht="40.5" x14ac:dyDescent="0.35">
      <c r="A51" s="38"/>
      <c r="B51" s="13" t="s">
        <v>45</v>
      </c>
      <c r="C51" s="69" t="s">
        <v>17</v>
      </c>
      <c r="D51" s="10">
        <v>1</v>
      </c>
      <c r="E51" s="10">
        <f>D51*E49</f>
        <v>27</v>
      </c>
      <c r="F51" s="10"/>
      <c r="G51" s="25">
        <f t="shared" si="0"/>
        <v>0</v>
      </c>
      <c r="H51" s="10"/>
      <c r="I51" s="25">
        <f t="shared" si="1"/>
        <v>0</v>
      </c>
      <c r="J51" s="10"/>
      <c r="K51" s="24">
        <f t="shared" si="2"/>
        <v>0</v>
      </c>
      <c r="L51" s="25">
        <f t="shared" si="3"/>
        <v>0</v>
      </c>
    </row>
    <row r="52" spans="1:12" x14ac:dyDescent="0.35">
      <c r="A52" s="38"/>
      <c r="B52" s="21" t="s">
        <v>12</v>
      </c>
      <c r="C52" s="69" t="s">
        <v>5</v>
      </c>
      <c r="D52" s="11">
        <v>0.1</v>
      </c>
      <c r="E52" s="10">
        <f>E49*D52</f>
        <v>2.7</v>
      </c>
      <c r="F52" s="10"/>
      <c r="G52" s="25">
        <f t="shared" si="0"/>
        <v>0</v>
      </c>
      <c r="H52" s="10"/>
      <c r="I52" s="25">
        <f t="shared" si="1"/>
        <v>0</v>
      </c>
      <c r="J52" s="10"/>
      <c r="K52" s="24">
        <f t="shared" si="2"/>
        <v>0</v>
      </c>
      <c r="L52" s="25">
        <f t="shared" si="3"/>
        <v>0</v>
      </c>
    </row>
    <row r="53" spans="1:12" x14ac:dyDescent="0.35">
      <c r="A53" s="38">
        <v>5</v>
      </c>
      <c r="B53" s="42" t="s">
        <v>173</v>
      </c>
      <c r="C53" s="68" t="s">
        <v>25</v>
      </c>
      <c r="D53" s="15"/>
      <c r="E53" s="3">
        <v>10</v>
      </c>
      <c r="F53" s="3"/>
      <c r="G53" s="25">
        <f t="shared" si="0"/>
        <v>0</v>
      </c>
      <c r="H53" s="3"/>
      <c r="I53" s="25">
        <f t="shared" si="1"/>
        <v>0</v>
      </c>
      <c r="J53" s="3"/>
      <c r="K53" s="24">
        <f t="shared" si="2"/>
        <v>0</v>
      </c>
      <c r="L53" s="25">
        <f t="shared" si="3"/>
        <v>0</v>
      </c>
    </row>
    <row r="54" spans="1:12" ht="27" x14ac:dyDescent="0.35">
      <c r="A54" s="38">
        <v>6</v>
      </c>
      <c r="B54" s="46" t="s">
        <v>46</v>
      </c>
      <c r="C54" s="63" t="s">
        <v>17</v>
      </c>
      <c r="D54" s="17"/>
      <c r="E54" s="16">
        <v>74</v>
      </c>
      <c r="F54" s="10"/>
      <c r="G54" s="25">
        <f t="shared" si="0"/>
        <v>0</v>
      </c>
      <c r="H54" s="10"/>
      <c r="I54" s="25">
        <f t="shared" si="1"/>
        <v>0</v>
      </c>
      <c r="J54" s="10"/>
      <c r="K54" s="24">
        <f t="shared" si="2"/>
        <v>0</v>
      </c>
      <c r="L54" s="25">
        <f t="shared" si="3"/>
        <v>0</v>
      </c>
    </row>
    <row r="55" spans="1:12" x14ac:dyDescent="0.35">
      <c r="A55" s="99"/>
      <c r="B55" s="5" t="s">
        <v>19</v>
      </c>
      <c r="C55" s="64" t="s">
        <v>73</v>
      </c>
      <c r="D55" s="10">
        <v>1</v>
      </c>
      <c r="E55" s="10">
        <f>E54*D55</f>
        <v>74</v>
      </c>
      <c r="F55" s="7"/>
      <c r="G55" s="25">
        <f t="shared" si="0"/>
        <v>0</v>
      </c>
      <c r="H55" s="10"/>
      <c r="I55" s="25">
        <f t="shared" si="1"/>
        <v>0</v>
      </c>
      <c r="J55" s="10"/>
      <c r="K55" s="24">
        <f t="shared" si="2"/>
        <v>0</v>
      </c>
      <c r="L55" s="25">
        <f t="shared" si="3"/>
        <v>0</v>
      </c>
    </row>
    <row r="56" spans="1:12" x14ac:dyDescent="0.35">
      <c r="A56" s="99"/>
      <c r="B56" s="29" t="s">
        <v>26</v>
      </c>
      <c r="C56" s="64" t="s">
        <v>6</v>
      </c>
      <c r="D56" s="11">
        <v>1.1000000000000001</v>
      </c>
      <c r="E56" s="3">
        <f>E54*D56</f>
        <v>81.400000000000006</v>
      </c>
      <c r="F56" s="3"/>
      <c r="G56" s="25">
        <f t="shared" si="0"/>
        <v>0</v>
      </c>
      <c r="H56" s="3"/>
      <c r="I56" s="25">
        <f t="shared" si="1"/>
        <v>0</v>
      </c>
      <c r="J56" s="3"/>
      <c r="K56" s="24">
        <f t="shared" si="2"/>
        <v>0</v>
      </c>
      <c r="L56" s="25">
        <f t="shared" si="3"/>
        <v>0</v>
      </c>
    </row>
    <row r="57" spans="1:12" x14ac:dyDescent="0.35">
      <c r="A57" s="99"/>
      <c r="B57" s="19" t="s">
        <v>34</v>
      </c>
      <c r="C57" s="64" t="s">
        <v>6</v>
      </c>
      <c r="D57" s="11">
        <v>0.4</v>
      </c>
      <c r="E57" s="3">
        <f>E54*D57</f>
        <v>29.6</v>
      </c>
      <c r="F57" s="3"/>
      <c r="G57" s="25">
        <f t="shared" si="0"/>
        <v>0</v>
      </c>
      <c r="H57" s="3"/>
      <c r="I57" s="25">
        <f t="shared" si="1"/>
        <v>0</v>
      </c>
      <c r="J57" s="3"/>
      <c r="K57" s="24">
        <f t="shared" si="2"/>
        <v>0</v>
      </c>
      <c r="L57" s="25">
        <f t="shared" si="3"/>
        <v>0</v>
      </c>
    </row>
    <row r="58" spans="1:12" x14ac:dyDescent="0.35">
      <c r="A58" s="99"/>
      <c r="B58" s="19" t="s">
        <v>35</v>
      </c>
      <c r="C58" s="64" t="s">
        <v>6</v>
      </c>
      <c r="D58" s="11">
        <v>0.12</v>
      </c>
      <c r="E58" s="3">
        <f>E54*D58</f>
        <v>8.879999999999999</v>
      </c>
      <c r="F58" s="3"/>
      <c r="G58" s="25">
        <f t="shared" si="0"/>
        <v>0</v>
      </c>
      <c r="H58" s="3"/>
      <c r="I58" s="25">
        <f t="shared" si="1"/>
        <v>0</v>
      </c>
      <c r="J58" s="3"/>
      <c r="K58" s="24">
        <f t="shared" si="2"/>
        <v>0</v>
      </c>
      <c r="L58" s="25">
        <f t="shared" si="3"/>
        <v>0</v>
      </c>
    </row>
    <row r="59" spans="1:12" x14ac:dyDescent="0.35">
      <c r="A59" s="99"/>
      <c r="B59" s="30" t="s">
        <v>27</v>
      </c>
      <c r="C59" s="65" t="s">
        <v>28</v>
      </c>
      <c r="D59" s="11">
        <v>0.6</v>
      </c>
      <c r="E59" s="3">
        <f>E54*D59</f>
        <v>44.4</v>
      </c>
      <c r="F59" s="3"/>
      <c r="G59" s="25">
        <f t="shared" si="0"/>
        <v>0</v>
      </c>
      <c r="H59" s="3"/>
      <c r="I59" s="25">
        <f t="shared" si="1"/>
        <v>0</v>
      </c>
      <c r="J59" s="3"/>
      <c r="K59" s="24">
        <f t="shared" si="2"/>
        <v>0</v>
      </c>
      <c r="L59" s="25">
        <f t="shared" si="3"/>
        <v>0</v>
      </c>
    </row>
    <row r="60" spans="1:12" x14ac:dyDescent="0.35">
      <c r="A60" s="99"/>
      <c r="B60" s="28" t="s">
        <v>29</v>
      </c>
      <c r="C60" s="66" t="s">
        <v>9</v>
      </c>
      <c r="D60" s="31"/>
      <c r="E60" s="7">
        <v>3</v>
      </c>
      <c r="F60" s="14"/>
      <c r="G60" s="25">
        <f t="shared" si="0"/>
        <v>0</v>
      </c>
      <c r="H60" s="27"/>
      <c r="I60" s="25">
        <f t="shared" si="1"/>
        <v>0</v>
      </c>
      <c r="J60" s="27"/>
      <c r="K60" s="24">
        <f t="shared" si="2"/>
        <v>0</v>
      </c>
      <c r="L60" s="25">
        <f t="shared" si="3"/>
        <v>0</v>
      </c>
    </row>
    <row r="61" spans="1:12" x14ac:dyDescent="0.35">
      <c r="A61" s="99"/>
      <c r="B61" s="30" t="s">
        <v>30</v>
      </c>
      <c r="C61" s="65" t="s">
        <v>28</v>
      </c>
      <c r="D61" s="11">
        <v>0.08</v>
      </c>
      <c r="E61" s="43">
        <f>E54*D61</f>
        <v>5.92</v>
      </c>
      <c r="F61" s="3"/>
      <c r="G61" s="25">
        <f t="shared" si="0"/>
        <v>0</v>
      </c>
      <c r="H61" s="3"/>
      <c r="I61" s="25">
        <f t="shared" si="1"/>
        <v>0</v>
      </c>
      <c r="J61" s="3"/>
      <c r="K61" s="24">
        <f t="shared" si="2"/>
        <v>0</v>
      </c>
      <c r="L61" s="25">
        <f t="shared" si="3"/>
        <v>0</v>
      </c>
    </row>
    <row r="62" spans="1:12" x14ac:dyDescent="0.35">
      <c r="A62" s="99"/>
      <c r="B62" s="30" t="s">
        <v>16</v>
      </c>
      <c r="C62" s="64" t="s">
        <v>5</v>
      </c>
      <c r="D62" s="11">
        <v>1.6E-2</v>
      </c>
      <c r="E62" s="3">
        <f>E54*D62</f>
        <v>1.1839999999999999</v>
      </c>
      <c r="F62" s="3"/>
      <c r="G62" s="25">
        <f t="shared" si="0"/>
        <v>0</v>
      </c>
      <c r="H62" s="3"/>
      <c r="I62" s="25">
        <f t="shared" si="1"/>
        <v>0</v>
      </c>
      <c r="J62" s="3"/>
      <c r="K62" s="24">
        <f t="shared" si="2"/>
        <v>0</v>
      </c>
      <c r="L62" s="25">
        <f t="shared" si="3"/>
        <v>0</v>
      </c>
    </row>
    <row r="63" spans="1:12" x14ac:dyDescent="0.35">
      <c r="A63" s="99">
        <v>7</v>
      </c>
      <c r="B63" s="62" t="s">
        <v>61</v>
      </c>
      <c r="C63" s="64" t="s">
        <v>25</v>
      </c>
      <c r="D63" s="11"/>
      <c r="E63" s="3">
        <v>1</v>
      </c>
      <c r="F63" s="3"/>
      <c r="G63" s="25">
        <f t="shared" si="0"/>
        <v>0</v>
      </c>
      <c r="H63" s="3"/>
      <c r="I63" s="25">
        <f t="shared" si="1"/>
        <v>0</v>
      </c>
      <c r="J63" s="3"/>
      <c r="K63" s="24">
        <f t="shared" si="2"/>
        <v>0</v>
      </c>
      <c r="L63" s="25">
        <f t="shared" si="3"/>
        <v>0</v>
      </c>
    </row>
    <row r="64" spans="1:12" x14ac:dyDescent="0.35">
      <c r="A64" s="101">
        <v>8</v>
      </c>
      <c r="B64" s="79" t="s">
        <v>169</v>
      </c>
      <c r="C64" s="65" t="s">
        <v>25</v>
      </c>
      <c r="D64" s="11"/>
      <c r="E64" s="43">
        <v>2</v>
      </c>
      <c r="F64" s="3"/>
      <c r="G64" s="25">
        <f t="shared" si="0"/>
        <v>0</v>
      </c>
      <c r="H64" s="3"/>
      <c r="I64" s="25">
        <f t="shared" si="1"/>
        <v>0</v>
      </c>
      <c r="J64" s="3"/>
      <c r="K64" s="24">
        <f t="shared" si="2"/>
        <v>0</v>
      </c>
      <c r="L64" s="25">
        <f t="shared" si="3"/>
        <v>0</v>
      </c>
    </row>
    <row r="65" spans="1:12" x14ac:dyDescent="0.35">
      <c r="A65" s="101">
        <v>9</v>
      </c>
      <c r="B65" s="79" t="s">
        <v>170</v>
      </c>
      <c r="C65" s="69" t="s">
        <v>17</v>
      </c>
      <c r="D65" s="78"/>
      <c r="E65" s="10">
        <v>0.8</v>
      </c>
      <c r="F65" s="10"/>
      <c r="G65" s="25">
        <f t="shared" si="0"/>
        <v>0</v>
      </c>
      <c r="H65" s="10"/>
      <c r="I65" s="25">
        <f t="shared" si="1"/>
        <v>0</v>
      </c>
      <c r="J65" s="10"/>
      <c r="K65" s="24">
        <f t="shared" si="2"/>
        <v>0</v>
      </c>
      <c r="L65" s="25">
        <f t="shared" si="3"/>
        <v>0</v>
      </c>
    </row>
    <row r="66" spans="1:12" ht="27" x14ac:dyDescent="0.35">
      <c r="A66" s="101">
        <v>10</v>
      </c>
      <c r="B66" s="79" t="s">
        <v>171</v>
      </c>
      <c r="C66" s="69" t="s">
        <v>31</v>
      </c>
      <c r="D66" s="78"/>
      <c r="E66" s="10">
        <v>3</v>
      </c>
      <c r="F66" s="10"/>
      <c r="G66" s="25">
        <f t="shared" si="0"/>
        <v>0</v>
      </c>
      <c r="H66" s="10"/>
      <c r="I66" s="25">
        <f t="shared" si="1"/>
        <v>0</v>
      </c>
      <c r="J66" s="10"/>
      <c r="K66" s="24">
        <f t="shared" si="2"/>
        <v>0</v>
      </c>
      <c r="L66" s="25">
        <f t="shared" si="3"/>
        <v>0</v>
      </c>
    </row>
    <row r="67" spans="1:12" x14ac:dyDescent="0.35">
      <c r="A67" s="101">
        <v>11</v>
      </c>
      <c r="B67" s="79" t="s">
        <v>176</v>
      </c>
      <c r="C67" s="69" t="s">
        <v>25</v>
      </c>
      <c r="D67" s="78"/>
      <c r="E67" s="10">
        <v>1</v>
      </c>
      <c r="F67" s="10"/>
      <c r="G67" s="25">
        <f t="shared" si="0"/>
        <v>0</v>
      </c>
      <c r="H67" s="10"/>
      <c r="I67" s="25">
        <f t="shared" si="1"/>
        <v>0</v>
      </c>
      <c r="J67" s="10"/>
      <c r="K67" s="24">
        <f t="shared" si="2"/>
        <v>0</v>
      </c>
      <c r="L67" s="25">
        <f t="shared" si="3"/>
        <v>0</v>
      </c>
    </row>
    <row r="68" spans="1:12" x14ac:dyDescent="0.35">
      <c r="A68" s="101">
        <v>12</v>
      </c>
      <c r="B68" s="79" t="s">
        <v>172</v>
      </c>
      <c r="C68" s="69" t="s">
        <v>25</v>
      </c>
      <c r="D68" s="78"/>
      <c r="E68" s="10">
        <v>4</v>
      </c>
      <c r="F68" s="10"/>
      <c r="G68" s="25">
        <f t="shared" si="0"/>
        <v>0</v>
      </c>
      <c r="H68" s="10"/>
      <c r="I68" s="25">
        <f t="shared" si="1"/>
        <v>0</v>
      </c>
      <c r="J68" s="10"/>
      <c r="K68" s="24">
        <f t="shared" si="2"/>
        <v>0</v>
      </c>
      <c r="L68" s="25">
        <f t="shared" si="3"/>
        <v>0</v>
      </c>
    </row>
    <row r="69" spans="1:12" ht="21" customHeight="1" x14ac:dyDescent="0.35">
      <c r="A69" s="38"/>
      <c r="B69" s="45" t="s">
        <v>48</v>
      </c>
      <c r="C69" s="64"/>
      <c r="D69" s="4"/>
      <c r="E69" s="3"/>
      <c r="F69" s="3"/>
      <c r="G69" s="25">
        <f t="shared" si="0"/>
        <v>0</v>
      </c>
      <c r="H69" s="3"/>
      <c r="I69" s="25">
        <f t="shared" si="1"/>
        <v>0</v>
      </c>
      <c r="J69" s="3"/>
      <c r="K69" s="24">
        <f t="shared" si="2"/>
        <v>0</v>
      </c>
      <c r="L69" s="25">
        <f t="shared" si="3"/>
        <v>0</v>
      </c>
    </row>
    <row r="70" spans="1:12" x14ac:dyDescent="0.35">
      <c r="A70" s="38">
        <v>1</v>
      </c>
      <c r="B70" s="42" t="s">
        <v>50</v>
      </c>
      <c r="C70" s="64" t="s">
        <v>31</v>
      </c>
      <c r="D70" s="15"/>
      <c r="E70" s="3">
        <v>9</v>
      </c>
      <c r="F70" s="3"/>
      <c r="G70" s="25">
        <f t="shared" si="0"/>
        <v>0</v>
      </c>
      <c r="H70" s="3"/>
      <c r="I70" s="25">
        <f t="shared" si="1"/>
        <v>0</v>
      </c>
      <c r="J70" s="3"/>
      <c r="K70" s="24">
        <f t="shared" si="2"/>
        <v>0</v>
      </c>
      <c r="L70" s="25">
        <f t="shared" si="3"/>
        <v>0</v>
      </c>
    </row>
    <row r="71" spans="1:12" x14ac:dyDescent="0.35">
      <c r="A71" s="38">
        <v>2</v>
      </c>
      <c r="B71" s="42" t="s">
        <v>67</v>
      </c>
      <c r="C71" s="68" t="s">
        <v>73</v>
      </c>
      <c r="D71" s="15"/>
      <c r="E71" s="3">
        <v>30</v>
      </c>
      <c r="F71" s="3"/>
      <c r="G71" s="25">
        <f t="shared" si="0"/>
        <v>0</v>
      </c>
      <c r="H71" s="3"/>
      <c r="I71" s="25">
        <f t="shared" si="1"/>
        <v>0</v>
      </c>
      <c r="J71" s="3"/>
      <c r="K71" s="24">
        <f t="shared" si="2"/>
        <v>0</v>
      </c>
      <c r="L71" s="25">
        <f t="shared" si="3"/>
        <v>0</v>
      </c>
    </row>
    <row r="72" spans="1:12" x14ac:dyDescent="0.35">
      <c r="A72" s="38"/>
      <c r="B72" s="20" t="s">
        <v>47</v>
      </c>
      <c r="C72" s="70" t="s">
        <v>17</v>
      </c>
      <c r="D72" s="31">
        <v>1.05</v>
      </c>
      <c r="E72" s="10">
        <f>E71*D72</f>
        <v>31.5</v>
      </c>
      <c r="F72" s="10"/>
      <c r="G72" s="25">
        <f t="shared" si="0"/>
        <v>0</v>
      </c>
      <c r="H72" s="10"/>
      <c r="I72" s="25">
        <f t="shared" si="1"/>
        <v>0</v>
      </c>
      <c r="J72" s="10"/>
      <c r="K72" s="24">
        <f t="shared" si="2"/>
        <v>0</v>
      </c>
      <c r="L72" s="25">
        <f t="shared" si="3"/>
        <v>0</v>
      </c>
    </row>
    <row r="73" spans="1:12" ht="40.5" x14ac:dyDescent="0.35">
      <c r="A73" s="38"/>
      <c r="B73" s="13" t="s">
        <v>45</v>
      </c>
      <c r="C73" s="69" t="s">
        <v>17</v>
      </c>
      <c r="D73" s="10">
        <v>1</v>
      </c>
      <c r="E73" s="10">
        <f>D73*E71</f>
        <v>30</v>
      </c>
      <c r="F73" s="10"/>
      <c r="G73" s="25">
        <f t="shared" si="0"/>
        <v>0</v>
      </c>
      <c r="H73" s="10"/>
      <c r="I73" s="25">
        <f t="shared" si="1"/>
        <v>0</v>
      </c>
      <c r="J73" s="10"/>
      <c r="K73" s="24">
        <f t="shared" si="2"/>
        <v>0</v>
      </c>
      <c r="L73" s="25">
        <f t="shared" si="3"/>
        <v>0</v>
      </c>
    </row>
    <row r="74" spans="1:12" x14ac:dyDescent="0.35">
      <c r="A74" s="38"/>
      <c r="B74" s="21" t="s">
        <v>12</v>
      </c>
      <c r="C74" s="69" t="s">
        <v>5</v>
      </c>
      <c r="D74" s="11">
        <v>0.1</v>
      </c>
      <c r="E74" s="10">
        <f>E71*D74</f>
        <v>3</v>
      </c>
      <c r="F74" s="10"/>
      <c r="G74" s="25">
        <f t="shared" si="0"/>
        <v>0</v>
      </c>
      <c r="H74" s="10"/>
      <c r="I74" s="25">
        <f t="shared" si="1"/>
        <v>0</v>
      </c>
      <c r="J74" s="10"/>
      <c r="K74" s="24">
        <f t="shared" si="2"/>
        <v>0</v>
      </c>
      <c r="L74" s="25">
        <f t="shared" si="3"/>
        <v>0</v>
      </c>
    </row>
    <row r="75" spans="1:12" x14ac:dyDescent="0.35">
      <c r="A75" s="38">
        <v>4</v>
      </c>
      <c r="B75" s="42" t="s">
        <v>173</v>
      </c>
      <c r="C75" s="68" t="s">
        <v>25</v>
      </c>
      <c r="D75" s="15"/>
      <c r="E75" s="3">
        <v>8</v>
      </c>
      <c r="F75" s="3"/>
      <c r="G75" s="25">
        <f t="shared" si="0"/>
        <v>0</v>
      </c>
      <c r="H75" s="3"/>
      <c r="I75" s="25">
        <f t="shared" si="1"/>
        <v>0</v>
      </c>
      <c r="J75" s="3"/>
      <c r="K75" s="24">
        <f t="shared" si="2"/>
        <v>0</v>
      </c>
      <c r="L75" s="25">
        <f t="shared" si="3"/>
        <v>0</v>
      </c>
    </row>
    <row r="76" spans="1:12" ht="27" x14ac:dyDescent="0.35">
      <c r="A76" s="38">
        <v>5</v>
      </c>
      <c r="B76" s="46" t="s">
        <v>46</v>
      </c>
      <c r="C76" s="63" t="s">
        <v>17</v>
      </c>
      <c r="D76" s="17"/>
      <c r="E76" s="16">
        <v>93</v>
      </c>
      <c r="F76" s="10"/>
      <c r="G76" s="25">
        <f t="shared" si="0"/>
        <v>0</v>
      </c>
      <c r="H76" s="10"/>
      <c r="I76" s="25">
        <f t="shared" si="1"/>
        <v>0</v>
      </c>
      <c r="J76" s="10"/>
      <c r="K76" s="24">
        <f t="shared" si="2"/>
        <v>0</v>
      </c>
      <c r="L76" s="25">
        <f t="shared" si="3"/>
        <v>0</v>
      </c>
    </row>
    <row r="77" spans="1:12" x14ac:dyDescent="0.35">
      <c r="A77" s="99"/>
      <c r="B77" s="29" t="s">
        <v>26</v>
      </c>
      <c r="C77" s="64" t="s">
        <v>6</v>
      </c>
      <c r="D77" s="11">
        <v>1.1000000000000001</v>
      </c>
      <c r="E77" s="3">
        <f>E76*D77</f>
        <v>102.30000000000001</v>
      </c>
      <c r="F77" s="3"/>
      <c r="G77" s="25">
        <f t="shared" si="0"/>
        <v>0</v>
      </c>
      <c r="H77" s="3"/>
      <c r="I77" s="25">
        <f t="shared" si="1"/>
        <v>0</v>
      </c>
      <c r="J77" s="3"/>
      <c r="K77" s="24">
        <f t="shared" si="2"/>
        <v>0</v>
      </c>
      <c r="L77" s="25">
        <f t="shared" si="3"/>
        <v>0</v>
      </c>
    </row>
    <row r="78" spans="1:12" x14ac:dyDescent="0.35">
      <c r="A78" s="99"/>
      <c r="B78" s="19" t="s">
        <v>34</v>
      </c>
      <c r="C78" s="64" t="s">
        <v>6</v>
      </c>
      <c r="D78" s="11">
        <v>0.4</v>
      </c>
      <c r="E78" s="3">
        <f>E76*D78</f>
        <v>37.200000000000003</v>
      </c>
      <c r="F78" s="3"/>
      <c r="G78" s="25">
        <f t="shared" si="0"/>
        <v>0</v>
      </c>
      <c r="H78" s="3"/>
      <c r="I78" s="25">
        <f t="shared" si="1"/>
        <v>0</v>
      </c>
      <c r="J78" s="3"/>
      <c r="K78" s="24">
        <f t="shared" si="2"/>
        <v>0</v>
      </c>
      <c r="L78" s="25">
        <f t="shared" si="3"/>
        <v>0</v>
      </c>
    </row>
    <row r="79" spans="1:12" x14ac:dyDescent="0.35">
      <c r="A79" s="99"/>
      <c r="B79" s="19" t="s">
        <v>35</v>
      </c>
      <c r="C79" s="64" t="s">
        <v>6</v>
      </c>
      <c r="D79" s="11">
        <v>0.12</v>
      </c>
      <c r="E79" s="3">
        <f>E76*D79</f>
        <v>11.16</v>
      </c>
      <c r="F79" s="3"/>
      <c r="G79" s="25">
        <f t="shared" si="0"/>
        <v>0</v>
      </c>
      <c r="H79" s="3"/>
      <c r="I79" s="25">
        <f t="shared" si="1"/>
        <v>0</v>
      </c>
      <c r="J79" s="3"/>
      <c r="K79" s="24">
        <f t="shared" si="2"/>
        <v>0</v>
      </c>
      <c r="L79" s="25">
        <f t="shared" si="3"/>
        <v>0</v>
      </c>
    </row>
    <row r="80" spans="1:12" x14ac:dyDescent="0.35">
      <c r="A80" s="99"/>
      <c r="B80" s="30" t="s">
        <v>27</v>
      </c>
      <c r="C80" s="65" t="s">
        <v>28</v>
      </c>
      <c r="D80" s="11">
        <v>0.6</v>
      </c>
      <c r="E80" s="3">
        <f>E76*D80</f>
        <v>55.8</v>
      </c>
      <c r="F80" s="3"/>
      <c r="G80" s="25">
        <f t="shared" ref="G80:G115" si="4">F80*E80</f>
        <v>0</v>
      </c>
      <c r="H80" s="3"/>
      <c r="I80" s="25">
        <f t="shared" ref="I80:I115" si="5">H80*E80</f>
        <v>0</v>
      </c>
      <c r="J80" s="3"/>
      <c r="K80" s="24">
        <f t="shared" ref="K80:K115" si="6">J80*E80</f>
        <v>0</v>
      </c>
      <c r="L80" s="25">
        <f t="shared" ref="L80:L115" si="7">K80+I80+G80</f>
        <v>0</v>
      </c>
    </row>
    <row r="81" spans="1:12" x14ac:dyDescent="0.35">
      <c r="A81" s="99"/>
      <c r="B81" s="28" t="s">
        <v>29</v>
      </c>
      <c r="C81" s="66" t="s">
        <v>9</v>
      </c>
      <c r="D81" s="31"/>
      <c r="E81" s="7">
        <v>3</v>
      </c>
      <c r="F81" s="14"/>
      <c r="G81" s="25">
        <f t="shared" si="4"/>
        <v>0</v>
      </c>
      <c r="H81" s="27"/>
      <c r="I81" s="25">
        <f t="shared" si="5"/>
        <v>0</v>
      </c>
      <c r="J81" s="27"/>
      <c r="K81" s="24">
        <f t="shared" si="6"/>
        <v>0</v>
      </c>
      <c r="L81" s="25">
        <f t="shared" si="7"/>
        <v>0</v>
      </c>
    </row>
    <row r="82" spans="1:12" x14ac:dyDescent="0.35">
      <c r="A82" s="99"/>
      <c r="B82" s="30" t="s">
        <v>30</v>
      </c>
      <c r="C82" s="65" t="s">
        <v>28</v>
      </c>
      <c r="D82" s="11">
        <v>0.08</v>
      </c>
      <c r="E82" s="43">
        <f>E76*D82</f>
        <v>7.44</v>
      </c>
      <c r="F82" s="3"/>
      <c r="G82" s="25">
        <f t="shared" si="4"/>
        <v>0</v>
      </c>
      <c r="H82" s="3"/>
      <c r="I82" s="25">
        <f t="shared" si="5"/>
        <v>0</v>
      </c>
      <c r="J82" s="3"/>
      <c r="K82" s="24">
        <f t="shared" si="6"/>
        <v>0</v>
      </c>
      <c r="L82" s="25">
        <f t="shared" si="7"/>
        <v>0</v>
      </c>
    </row>
    <row r="83" spans="1:12" x14ac:dyDescent="0.35">
      <c r="A83" s="99"/>
      <c r="B83" s="30" t="s">
        <v>16</v>
      </c>
      <c r="C83" s="64" t="s">
        <v>5</v>
      </c>
      <c r="D83" s="11">
        <v>1.6E-2</v>
      </c>
      <c r="E83" s="3">
        <f>E76*D83</f>
        <v>1.488</v>
      </c>
      <c r="F83" s="3"/>
      <c r="G83" s="25">
        <f t="shared" si="4"/>
        <v>0</v>
      </c>
      <c r="H83" s="3"/>
      <c r="I83" s="25">
        <f t="shared" si="5"/>
        <v>0</v>
      </c>
      <c r="J83" s="3"/>
      <c r="K83" s="24">
        <f t="shared" si="6"/>
        <v>0</v>
      </c>
      <c r="L83" s="25">
        <f t="shared" si="7"/>
        <v>0</v>
      </c>
    </row>
    <row r="84" spans="1:12" x14ac:dyDescent="0.35">
      <c r="A84" s="99">
        <v>6</v>
      </c>
      <c r="B84" s="47" t="s">
        <v>112</v>
      </c>
      <c r="C84" s="64" t="s">
        <v>25</v>
      </c>
      <c r="D84" s="11"/>
      <c r="E84" s="3">
        <v>1</v>
      </c>
      <c r="F84" s="3"/>
      <c r="G84" s="25">
        <f t="shared" si="4"/>
        <v>0</v>
      </c>
      <c r="H84" s="3"/>
      <c r="I84" s="25">
        <f t="shared" si="5"/>
        <v>0</v>
      </c>
      <c r="J84" s="3"/>
      <c r="K84" s="24">
        <f t="shared" si="6"/>
        <v>0</v>
      </c>
      <c r="L84" s="25">
        <f t="shared" si="7"/>
        <v>0</v>
      </c>
    </row>
    <row r="85" spans="1:12" x14ac:dyDescent="0.35">
      <c r="A85" s="99">
        <v>7</v>
      </c>
      <c r="B85" s="47" t="s">
        <v>174</v>
      </c>
      <c r="C85" s="64"/>
      <c r="D85" s="11"/>
      <c r="E85" s="3">
        <v>2</v>
      </c>
      <c r="F85" s="3"/>
      <c r="G85" s="25">
        <f t="shared" si="4"/>
        <v>0</v>
      </c>
      <c r="H85" s="3"/>
      <c r="I85" s="25">
        <f t="shared" si="5"/>
        <v>0</v>
      </c>
      <c r="J85" s="3"/>
      <c r="K85" s="24">
        <f t="shared" si="6"/>
        <v>0</v>
      </c>
      <c r="L85" s="25">
        <f t="shared" si="7"/>
        <v>0</v>
      </c>
    </row>
    <row r="86" spans="1:12" x14ac:dyDescent="0.35">
      <c r="A86" s="99">
        <v>8</v>
      </c>
      <c r="B86" s="47" t="s">
        <v>58</v>
      </c>
      <c r="C86" s="64" t="s">
        <v>25</v>
      </c>
      <c r="D86" s="11"/>
      <c r="E86" s="3">
        <v>1</v>
      </c>
      <c r="F86" s="3"/>
      <c r="G86" s="25">
        <f t="shared" si="4"/>
        <v>0</v>
      </c>
      <c r="H86" s="3"/>
      <c r="I86" s="25">
        <f t="shared" si="5"/>
        <v>0</v>
      </c>
      <c r="J86" s="3"/>
      <c r="K86" s="24">
        <f t="shared" si="6"/>
        <v>0</v>
      </c>
      <c r="L86" s="25">
        <f t="shared" si="7"/>
        <v>0</v>
      </c>
    </row>
    <row r="87" spans="1:12" x14ac:dyDescent="0.35">
      <c r="A87" s="99"/>
      <c r="B87" s="30" t="s">
        <v>53</v>
      </c>
      <c r="C87" s="64" t="s">
        <v>25</v>
      </c>
      <c r="D87" s="11">
        <v>1</v>
      </c>
      <c r="E87" s="3">
        <v>1</v>
      </c>
      <c r="F87" s="3"/>
      <c r="G87" s="25">
        <f t="shared" si="4"/>
        <v>0</v>
      </c>
      <c r="H87" s="3"/>
      <c r="I87" s="25">
        <f t="shared" si="5"/>
        <v>0</v>
      </c>
      <c r="J87" s="3"/>
      <c r="K87" s="24">
        <f t="shared" si="6"/>
        <v>0</v>
      </c>
      <c r="L87" s="25">
        <f t="shared" si="7"/>
        <v>0</v>
      </c>
    </row>
    <row r="88" spans="1:12" x14ac:dyDescent="0.35">
      <c r="A88" s="99"/>
      <c r="B88" s="30" t="s">
        <v>88</v>
      </c>
      <c r="C88" s="64" t="s">
        <v>25</v>
      </c>
      <c r="D88" s="11"/>
      <c r="E88" s="3">
        <v>1</v>
      </c>
      <c r="F88" s="3"/>
      <c r="G88" s="25">
        <f t="shared" si="4"/>
        <v>0</v>
      </c>
      <c r="H88" s="3"/>
      <c r="I88" s="25">
        <f t="shared" si="5"/>
        <v>0</v>
      </c>
      <c r="J88" s="3"/>
      <c r="K88" s="24">
        <f t="shared" si="6"/>
        <v>0</v>
      </c>
      <c r="L88" s="25">
        <f t="shared" si="7"/>
        <v>0</v>
      </c>
    </row>
    <row r="89" spans="1:12" x14ac:dyDescent="0.35">
      <c r="A89" s="99"/>
      <c r="B89" s="30" t="s">
        <v>54</v>
      </c>
      <c r="C89" s="65" t="s">
        <v>9</v>
      </c>
      <c r="D89" s="11"/>
      <c r="E89" s="3">
        <v>2</v>
      </c>
      <c r="F89" s="3"/>
      <c r="G89" s="25">
        <f t="shared" si="4"/>
        <v>0</v>
      </c>
      <c r="H89" s="3"/>
      <c r="I89" s="25">
        <f t="shared" si="5"/>
        <v>0</v>
      </c>
      <c r="J89" s="3"/>
      <c r="K89" s="24">
        <f t="shared" si="6"/>
        <v>0</v>
      </c>
      <c r="L89" s="25">
        <f t="shared" si="7"/>
        <v>0</v>
      </c>
    </row>
    <row r="90" spans="1:12" x14ac:dyDescent="0.35">
      <c r="A90" s="99"/>
      <c r="B90" s="30" t="s">
        <v>55</v>
      </c>
      <c r="C90" s="66" t="s">
        <v>31</v>
      </c>
      <c r="D90" s="31"/>
      <c r="E90" s="7">
        <v>18</v>
      </c>
      <c r="F90" s="14"/>
      <c r="G90" s="25">
        <f t="shared" si="4"/>
        <v>0</v>
      </c>
      <c r="H90" s="27"/>
      <c r="I90" s="25">
        <f t="shared" si="5"/>
        <v>0</v>
      </c>
      <c r="J90" s="27"/>
      <c r="K90" s="24">
        <f t="shared" si="6"/>
        <v>0</v>
      </c>
      <c r="L90" s="25">
        <f t="shared" si="7"/>
        <v>0</v>
      </c>
    </row>
    <row r="91" spans="1:12" x14ac:dyDescent="0.35">
      <c r="A91" s="99"/>
      <c r="B91" s="30" t="s">
        <v>56</v>
      </c>
      <c r="C91" s="65" t="s">
        <v>25</v>
      </c>
      <c r="D91" s="11"/>
      <c r="E91" s="43">
        <v>4</v>
      </c>
      <c r="F91" s="3"/>
      <c r="G91" s="25">
        <f t="shared" si="4"/>
        <v>0</v>
      </c>
      <c r="H91" s="3"/>
      <c r="I91" s="25">
        <f t="shared" si="5"/>
        <v>0</v>
      </c>
      <c r="J91" s="3"/>
      <c r="K91" s="24">
        <f t="shared" si="6"/>
        <v>0</v>
      </c>
      <c r="L91" s="25">
        <f t="shared" si="7"/>
        <v>0</v>
      </c>
    </row>
    <row r="92" spans="1:12" x14ac:dyDescent="0.35">
      <c r="A92" s="99"/>
      <c r="B92" s="30" t="s">
        <v>74</v>
      </c>
      <c r="C92" s="64" t="s">
        <v>25</v>
      </c>
      <c r="D92" s="11"/>
      <c r="E92" s="3">
        <v>1</v>
      </c>
      <c r="F92" s="3"/>
      <c r="G92" s="25">
        <f t="shared" si="4"/>
        <v>0</v>
      </c>
      <c r="H92" s="3"/>
      <c r="I92" s="25">
        <f t="shared" si="5"/>
        <v>0</v>
      </c>
      <c r="J92" s="3"/>
      <c r="K92" s="24">
        <f t="shared" si="6"/>
        <v>0</v>
      </c>
      <c r="L92" s="25">
        <f t="shared" si="7"/>
        <v>0</v>
      </c>
    </row>
    <row r="93" spans="1:12" x14ac:dyDescent="0.35">
      <c r="A93" s="99"/>
      <c r="B93" s="30" t="s">
        <v>57</v>
      </c>
      <c r="C93" s="64" t="s">
        <v>31</v>
      </c>
      <c r="D93" s="11"/>
      <c r="E93" s="3">
        <v>12</v>
      </c>
      <c r="F93" s="3"/>
      <c r="G93" s="25">
        <f t="shared" si="4"/>
        <v>0</v>
      </c>
      <c r="H93" s="3"/>
      <c r="I93" s="25">
        <f t="shared" si="5"/>
        <v>0</v>
      </c>
      <c r="J93" s="3"/>
      <c r="K93" s="24">
        <f t="shared" si="6"/>
        <v>0</v>
      </c>
      <c r="L93" s="25">
        <f t="shared" si="7"/>
        <v>0</v>
      </c>
    </row>
    <row r="94" spans="1:12" x14ac:dyDescent="0.35">
      <c r="A94" s="99"/>
      <c r="B94" s="30" t="s">
        <v>59</v>
      </c>
      <c r="C94" s="64" t="s">
        <v>9</v>
      </c>
      <c r="D94" s="11"/>
      <c r="E94" s="3">
        <v>1</v>
      </c>
      <c r="F94" s="3"/>
      <c r="G94" s="25">
        <f t="shared" si="4"/>
        <v>0</v>
      </c>
      <c r="H94" s="3"/>
      <c r="I94" s="25">
        <f t="shared" si="5"/>
        <v>0</v>
      </c>
      <c r="J94" s="3"/>
      <c r="K94" s="24">
        <f t="shared" si="6"/>
        <v>0</v>
      </c>
      <c r="L94" s="25">
        <f t="shared" si="7"/>
        <v>0</v>
      </c>
    </row>
    <row r="95" spans="1:12" x14ac:dyDescent="0.35">
      <c r="A95" s="99"/>
      <c r="B95" s="30" t="s">
        <v>16</v>
      </c>
      <c r="C95" s="64" t="s">
        <v>5</v>
      </c>
      <c r="D95" s="11"/>
      <c r="E95" s="3">
        <v>4</v>
      </c>
      <c r="F95" s="3"/>
      <c r="G95" s="25">
        <f t="shared" si="4"/>
        <v>0</v>
      </c>
      <c r="H95" s="3"/>
      <c r="I95" s="25">
        <f t="shared" si="5"/>
        <v>0</v>
      </c>
      <c r="J95" s="3"/>
      <c r="K95" s="24">
        <f t="shared" si="6"/>
        <v>0</v>
      </c>
      <c r="L95" s="25">
        <f t="shared" si="7"/>
        <v>0</v>
      </c>
    </row>
    <row r="96" spans="1:12" x14ac:dyDescent="0.35">
      <c r="A96" s="38">
        <v>9</v>
      </c>
      <c r="B96" s="42" t="s">
        <v>175</v>
      </c>
      <c r="C96" s="68" t="s">
        <v>73</v>
      </c>
      <c r="D96" s="15"/>
      <c r="E96" s="3">
        <v>2</v>
      </c>
      <c r="F96" s="3"/>
      <c r="G96" s="25">
        <f t="shared" si="4"/>
        <v>0</v>
      </c>
      <c r="H96" s="3"/>
      <c r="I96" s="25">
        <f t="shared" si="5"/>
        <v>0</v>
      </c>
      <c r="J96" s="3"/>
      <c r="K96" s="24">
        <f t="shared" si="6"/>
        <v>0</v>
      </c>
      <c r="L96" s="25">
        <f t="shared" si="7"/>
        <v>0</v>
      </c>
    </row>
    <row r="97" spans="1:12" x14ac:dyDescent="0.35">
      <c r="A97" s="38"/>
      <c r="B97" s="9" t="s">
        <v>22</v>
      </c>
      <c r="C97" s="69" t="s">
        <v>17</v>
      </c>
      <c r="D97" s="11">
        <v>1.03</v>
      </c>
      <c r="E97" s="10">
        <f>D97*E96</f>
        <v>2.06</v>
      </c>
      <c r="F97" s="10"/>
      <c r="G97" s="25">
        <f t="shared" si="4"/>
        <v>0</v>
      </c>
      <c r="H97" s="10"/>
      <c r="I97" s="25">
        <f t="shared" si="5"/>
        <v>0</v>
      </c>
      <c r="J97" s="10"/>
      <c r="K97" s="24">
        <f t="shared" si="6"/>
        <v>0</v>
      </c>
      <c r="L97" s="25">
        <f t="shared" si="7"/>
        <v>0</v>
      </c>
    </row>
    <row r="98" spans="1:12" x14ac:dyDescent="0.35">
      <c r="A98" s="38"/>
      <c r="B98" s="9" t="s">
        <v>23</v>
      </c>
      <c r="C98" s="69" t="s">
        <v>6</v>
      </c>
      <c r="D98" s="10">
        <v>6</v>
      </c>
      <c r="E98" s="10">
        <f>D98*E96</f>
        <v>12</v>
      </c>
      <c r="F98" s="10"/>
      <c r="G98" s="25">
        <f t="shared" si="4"/>
        <v>0</v>
      </c>
      <c r="H98" s="10"/>
      <c r="I98" s="25">
        <f t="shared" si="5"/>
        <v>0</v>
      </c>
      <c r="J98" s="10"/>
      <c r="K98" s="24">
        <f t="shared" si="6"/>
        <v>0</v>
      </c>
      <c r="L98" s="25">
        <f t="shared" si="7"/>
        <v>0</v>
      </c>
    </row>
    <row r="99" spans="1:12" x14ac:dyDescent="0.35">
      <c r="A99" s="38"/>
      <c r="B99" s="9" t="s">
        <v>20</v>
      </c>
      <c r="C99" s="69" t="s">
        <v>6</v>
      </c>
      <c r="D99" s="11">
        <v>0.2</v>
      </c>
      <c r="E99" s="10">
        <f>D99*E96</f>
        <v>0.4</v>
      </c>
      <c r="F99" s="10"/>
      <c r="G99" s="25">
        <f t="shared" si="4"/>
        <v>0</v>
      </c>
      <c r="H99" s="10"/>
      <c r="I99" s="25">
        <f t="shared" si="5"/>
        <v>0</v>
      </c>
      <c r="J99" s="10"/>
      <c r="K99" s="24">
        <f t="shared" si="6"/>
        <v>0</v>
      </c>
      <c r="L99" s="25">
        <f t="shared" si="7"/>
        <v>0</v>
      </c>
    </row>
    <row r="100" spans="1:12" x14ac:dyDescent="0.35">
      <c r="A100" s="38"/>
      <c r="B100" s="9" t="s">
        <v>24</v>
      </c>
      <c r="C100" s="69" t="s">
        <v>25</v>
      </c>
      <c r="D100" s="10">
        <v>0.1</v>
      </c>
      <c r="E100" s="10">
        <f>D100*E96</f>
        <v>0.2</v>
      </c>
      <c r="F100" s="10"/>
      <c r="G100" s="25">
        <f t="shared" si="4"/>
        <v>0</v>
      </c>
      <c r="H100" s="10"/>
      <c r="I100" s="25">
        <f t="shared" si="5"/>
        <v>0</v>
      </c>
      <c r="J100" s="10"/>
      <c r="K100" s="24">
        <f t="shared" si="6"/>
        <v>0</v>
      </c>
      <c r="L100" s="25">
        <f t="shared" si="7"/>
        <v>0</v>
      </c>
    </row>
    <row r="101" spans="1:12" x14ac:dyDescent="0.35">
      <c r="A101" s="38"/>
      <c r="B101" s="9" t="s">
        <v>12</v>
      </c>
      <c r="C101" s="69" t="s">
        <v>5</v>
      </c>
      <c r="D101" s="11">
        <v>7.0000000000000001E-3</v>
      </c>
      <c r="E101" s="10">
        <f>D101*E96</f>
        <v>1.4E-2</v>
      </c>
      <c r="F101" s="10"/>
      <c r="G101" s="25">
        <f t="shared" si="4"/>
        <v>0</v>
      </c>
      <c r="H101" s="10"/>
      <c r="I101" s="25">
        <f t="shared" si="5"/>
        <v>0</v>
      </c>
      <c r="J101" s="10"/>
      <c r="K101" s="24">
        <f t="shared" si="6"/>
        <v>0</v>
      </c>
      <c r="L101" s="25">
        <f t="shared" si="7"/>
        <v>0</v>
      </c>
    </row>
    <row r="102" spans="1:12" x14ac:dyDescent="0.35">
      <c r="A102" s="38">
        <v>10</v>
      </c>
      <c r="B102" s="126" t="s">
        <v>60</v>
      </c>
      <c r="C102" s="68" t="s">
        <v>73</v>
      </c>
      <c r="D102" s="11"/>
      <c r="E102" s="3">
        <v>1.1000000000000001</v>
      </c>
      <c r="F102" s="3"/>
      <c r="G102" s="25">
        <f t="shared" si="4"/>
        <v>0</v>
      </c>
      <c r="H102" s="3"/>
      <c r="I102" s="25">
        <f t="shared" si="5"/>
        <v>0</v>
      </c>
      <c r="J102" s="3"/>
      <c r="K102" s="24">
        <f t="shared" si="6"/>
        <v>0</v>
      </c>
      <c r="L102" s="25">
        <f t="shared" si="7"/>
        <v>0</v>
      </c>
    </row>
    <row r="103" spans="1:12" x14ac:dyDescent="0.35">
      <c r="A103" s="101">
        <v>11</v>
      </c>
      <c r="B103" s="79" t="s">
        <v>176</v>
      </c>
      <c r="C103" s="69" t="s">
        <v>25</v>
      </c>
      <c r="D103" s="78"/>
      <c r="E103" s="10">
        <v>1</v>
      </c>
      <c r="F103" s="10"/>
      <c r="G103" s="25">
        <f t="shared" si="4"/>
        <v>0</v>
      </c>
      <c r="H103" s="10"/>
      <c r="I103" s="25">
        <f t="shared" si="5"/>
        <v>0</v>
      </c>
      <c r="J103" s="10"/>
      <c r="K103" s="24">
        <f t="shared" si="6"/>
        <v>0</v>
      </c>
      <c r="L103" s="25">
        <f t="shared" si="7"/>
        <v>0</v>
      </c>
    </row>
    <row r="104" spans="1:12" ht="30.75" customHeight="1" x14ac:dyDescent="0.35">
      <c r="A104" s="38">
        <v>12</v>
      </c>
      <c r="B104" s="79" t="s">
        <v>61</v>
      </c>
      <c r="C104" s="64" t="s">
        <v>25</v>
      </c>
      <c r="D104" s="11"/>
      <c r="E104" s="3">
        <v>1</v>
      </c>
      <c r="F104" s="3"/>
      <c r="G104" s="25">
        <f t="shared" si="4"/>
        <v>0</v>
      </c>
      <c r="H104" s="3"/>
      <c r="I104" s="25">
        <f t="shared" si="5"/>
        <v>0</v>
      </c>
      <c r="J104" s="3"/>
      <c r="K104" s="24">
        <f t="shared" si="6"/>
        <v>0</v>
      </c>
      <c r="L104" s="25">
        <f t="shared" si="7"/>
        <v>0</v>
      </c>
    </row>
    <row r="105" spans="1:12" ht="22.5" customHeight="1" x14ac:dyDescent="0.35">
      <c r="A105" s="38"/>
      <c r="B105" s="45" t="s">
        <v>51</v>
      </c>
      <c r="C105" s="64"/>
      <c r="D105" s="4"/>
      <c r="E105" s="3"/>
      <c r="F105" s="3"/>
      <c r="G105" s="25">
        <f t="shared" si="4"/>
        <v>0</v>
      </c>
      <c r="H105" s="3"/>
      <c r="I105" s="25">
        <f t="shared" si="5"/>
        <v>0</v>
      </c>
      <c r="J105" s="3"/>
      <c r="K105" s="24">
        <f t="shared" si="6"/>
        <v>0</v>
      </c>
      <c r="L105" s="25">
        <f t="shared" si="7"/>
        <v>0</v>
      </c>
    </row>
    <row r="106" spans="1:12" x14ac:dyDescent="0.35">
      <c r="A106" s="38">
        <v>1</v>
      </c>
      <c r="B106" s="42" t="s">
        <v>115</v>
      </c>
      <c r="C106" s="64" t="s">
        <v>31</v>
      </c>
      <c r="D106" s="15"/>
      <c r="E106" s="3">
        <v>1</v>
      </c>
      <c r="F106" s="3"/>
      <c r="G106" s="25">
        <f t="shared" si="4"/>
        <v>0</v>
      </c>
      <c r="H106" s="3"/>
      <c r="I106" s="25">
        <f t="shared" si="5"/>
        <v>0</v>
      </c>
      <c r="J106" s="3"/>
      <c r="K106" s="24">
        <f t="shared" si="6"/>
        <v>0</v>
      </c>
      <c r="L106" s="25">
        <f t="shared" si="7"/>
        <v>0</v>
      </c>
    </row>
    <row r="107" spans="1:12" ht="27" x14ac:dyDescent="0.35">
      <c r="A107" s="38">
        <v>2</v>
      </c>
      <c r="B107" s="46" t="s">
        <v>46</v>
      </c>
      <c r="C107" s="63" t="s">
        <v>17</v>
      </c>
      <c r="D107" s="17"/>
      <c r="E107" s="16">
        <v>82</v>
      </c>
      <c r="F107" s="10"/>
      <c r="G107" s="25">
        <f t="shared" si="4"/>
        <v>0</v>
      </c>
      <c r="H107" s="10"/>
      <c r="I107" s="25">
        <f t="shared" si="5"/>
        <v>0</v>
      </c>
      <c r="J107" s="10"/>
      <c r="K107" s="24">
        <f t="shared" si="6"/>
        <v>0</v>
      </c>
      <c r="L107" s="25">
        <f t="shared" si="7"/>
        <v>0</v>
      </c>
    </row>
    <row r="108" spans="1:12" x14ac:dyDescent="0.35">
      <c r="A108" s="99"/>
      <c r="B108" s="29" t="s">
        <v>26</v>
      </c>
      <c r="C108" s="64" t="s">
        <v>6</v>
      </c>
      <c r="D108" s="11">
        <v>1.1000000000000001</v>
      </c>
      <c r="E108" s="3">
        <f>E107*D108</f>
        <v>90.2</v>
      </c>
      <c r="F108" s="3"/>
      <c r="G108" s="25">
        <f t="shared" si="4"/>
        <v>0</v>
      </c>
      <c r="H108" s="3"/>
      <c r="I108" s="25">
        <f t="shared" si="5"/>
        <v>0</v>
      </c>
      <c r="J108" s="3"/>
      <c r="K108" s="24">
        <f t="shared" si="6"/>
        <v>0</v>
      </c>
      <c r="L108" s="25">
        <f t="shared" si="7"/>
        <v>0</v>
      </c>
    </row>
    <row r="109" spans="1:12" x14ac:dyDescent="0.35">
      <c r="A109" s="99"/>
      <c r="B109" s="19" t="s">
        <v>34</v>
      </c>
      <c r="C109" s="64" t="s">
        <v>6</v>
      </c>
      <c r="D109" s="11">
        <v>0.4</v>
      </c>
      <c r="E109" s="3">
        <f>E107*D109</f>
        <v>32.800000000000004</v>
      </c>
      <c r="F109" s="3"/>
      <c r="G109" s="25">
        <f t="shared" si="4"/>
        <v>0</v>
      </c>
      <c r="H109" s="3"/>
      <c r="I109" s="25">
        <f t="shared" si="5"/>
        <v>0</v>
      </c>
      <c r="J109" s="3"/>
      <c r="K109" s="24">
        <f t="shared" si="6"/>
        <v>0</v>
      </c>
      <c r="L109" s="25">
        <f t="shared" si="7"/>
        <v>0</v>
      </c>
    </row>
    <row r="110" spans="1:12" x14ac:dyDescent="0.35">
      <c r="A110" s="99"/>
      <c r="B110" s="19" t="s">
        <v>35</v>
      </c>
      <c r="C110" s="64" t="s">
        <v>6</v>
      </c>
      <c r="D110" s="11">
        <v>0.12</v>
      </c>
      <c r="E110" s="3">
        <f>E107*D110</f>
        <v>9.84</v>
      </c>
      <c r="F110" s="3"/>
      <c r="G110" s="25">
        <f t="shared" si="4"/>
        <v>0</v>
      </c>
      <c r="H110" s="3"/>
      <c r="I110" s="25">
        <f t="shared" si="5"/>
        <v>0</v>
      </c>
      <c r="J110" s="3"/>
      <c r="K110" s="24">
        <f t="shared" si="6"/>
        <v>0</v>
      </c>
      <c r="L110" s="25">
        <f t="shared" si="7"/>
        <v>0</v>
      </c>
    </row>
    <row r="111" spans="1:12" x14ac:dyDescent="0.35">
      <c r="A111" s="99"/>
      <c r="B111" s="30" t="s">
        <v>27</v>
      </c>
      <c r="C111" s="65" t="s">
        <v>28</v>
      </c>
      <c r="D111" s="11">
        <v>0.6</v>
      </c>
      <c r="E111" s="3">
        <f>E107*D111</f>
        <v>49.199999999999996</v>
      </c>
      <c r="F111" s="3"/>
      <c r="G111" s="25">
        <f t="shared" si="4"/>
        <v>0</v>
      </c>
      <c r="H111" s="3"/>
      <c r="I111" s="25">
        <f t="shared" si="5"/>
        <v>0</v>
      </c>
      <c r="J111" s="3"/>
      <c r="K111" s="24">
        <f t="shared" si="6"/>
        <v>0</v>
      </c>
      <c r="L111" s="25">
        <f t="shared" si="7"/>
        <v>0</v>
      </c>
    </row>
    <row r="112" spans="1:12" x14ac:dyDescent="0.35">
      <c r="A112" s="99"/>
      <c r="B112" s="28" t="s">
        <v>29</v>
      </c>
      <c r="C112" s="66" t="s">
        <v>9</v>
      </c>
      <c r="D112" s="31"/>
      <c r="E112" s="7">
        <v>3</v>
      </c>
      <c r="F112" s="14"/>
      <c r="G112" s="25">
        <f t="shared" si="4"/>
        <v>0</v>
      </c>
      <c r="H112" s="27"/>
      <c r="I112" s="25">
        <f t="shared" si="5"/>
        <v>0</v>
      </c>
      <c r="J112" s="27"/>
      <c r="K112" s="24">
        <f t="shared" si="6"/>
        <v>0</v>
      </c>
      <c r="L112" s="25">
        <f t="shared" si="7"/>
        <v>0</v>
      </c>
    </row>
    <row r="113" spans="1:12" x14ac:dyDescent="0.35">
      <c r="A113" s="99"/>
      <c r="B113" s="30" t="s">
        <v>30</v>
      </c>
      <c r="C113" s="65" t="s">
        <v>28</v>
      </c>
      <c r="D113" s="11">
        <v>0.08</v>
      </c>
      <c r="E113" s="43">
        <f>E107*D113</f>
        <v>6.5600000000000005</v>
      </c>
      <c r="F113" s="3"/>
      <c r="G113" s="25">
        <f t="shared" si="4"/>
        <v>0</v>
      </c>
      <c r="H113" s="3"/>
      <c r="I113" s="25">
        <f t="shared" si="5"/>
        <v>0</v>
      </c>
      <c r="J113" s="3"/>
      <c r="K113" s="24">
        <f t="shared" si="6"/>
        <v>0</v>
      </c>
      <c r="L113" s="25">
        <f t="shared" si="7"/>
        <v>0</v>
      </c>
    </row>
    <row r="114" spans="1:12" x14ac:dyDescent="0.35">
      <c r="A114" s="99"/>
      <c r="B114" s="30" t="s">
        <v>16</v>
      </c>
      <c r="C114" s="64" t="s">
        <v>5</v>
      </c>
      <c r="D114" s="11">
        <v>1.6E-2</v>
      </c>
      <c r="E114" s="3">
        <f>E107*D114</f>
        <v>1.3120000000000001</v>
      </c>
      <c r="F114" s="3"/>
      <c r="G114" s="25">
        <f t="shared" si="4"/>
        <v>0</v>
      </c>
      <c r="H114" s="3"/>
      <c r="I114" s="25">
        <f t="shared" si="5"/>
        <v>0</v>
      </c>
      <c r="J114" s="3"/>
      <c r="K114" s="24">
        <f t="shared" si="6"/>
        <v>0</v>
      </c>
      <c r="L114" s="25">
        <f t="shared" si="7"/>
        <v>0</v>
      </c>
    </row>
    <row r="115" spans="1:12" x14ac:dyDescent="0.35">
      <c r="A115" s="102">
        <v>3</v>
      </c>
      <c r="B115" s="62" t="s">
        <v>125</v>
      </c>
      <c r="C115" s="80" t="s">
        <v>31</v>
      </c>
      <c r="D115" s="10"/>
      <c r="E115" s="10">
        <v>10</v>
      </c>
      <c r="F115" s="10"/>
      <c r="G115" s="25">
        <f t="shared" si="4"/>
        <v>0</v>
      </c>
      <c r="H115" s="10"/>
      <c r="I115" s="25">
        <f t="shared" si="5"/>
        <v>0</v>
      </c>
      <c r="J115" s="10"/>
      <c r="K115" s="24">
        <f t="shared" si="6"/>
        <v>0</v>
      </c>
      <c r="L115" s="25">
        <f t="shared" si="7"/>
        <v>0</v>
      </c>
    </row>
    <row r="116" spans="1:12" x14ac:dyDescent="0.35">
      <c r="A116" s="103"/>
      <c r="B116" s="32" t="s">
        <v>4</v>
      </c>
      <c r="C116" s="71"/>
      <c r="D116" s="38"/>
      <c r="E116" s="39"/>
      <c r="F116" s="39"/>
      <c r="G116" s="40">
        <f>SUM(G9:G115)</f>
        <v>0</v>
      </c>
      <c r="H116" s="40"/>
      <c r="I116" s="40">
        <f>SUM(I9:I115)</f>
        <v>0</v>
      </c>
      <c r="J116" s="40"/>
      <c r="K116" s="40">
        <f>SUM(K9:K115)</f>
        <v>0</v>
      </c>
      <c r="L116" s="40">
        <f t="shared" ref="L116" si="8">K116+I116+G116</f>
        <v>0</v>
      </c>
    </row>
    <row r="117" spans="1:12" x14ac:dyDescent="0.35">
      <c r="A117" s="103"/>
      <c r="B117" s="48" t="s">
        <v>62</v>
      </c>
      <c r="C117" s="72"/>
      <c r="D117" s="49"/>
      <c r="E117" s="36"/>
      <c r="F117" s="37"/>
      <c r="G117" s="35"/>
      <c r="H117" s="36"/>
      <c r="I117" s="36"/>
      <c r="J117" s="36"/>
      <c r="K117" s="37"/>
      <c r="L117" s="41">
        <f>G116*C117</f>
        <v>0</v>
      </c>
    </row>
    <row r="118" spans="1:12" x14ac:dyDescent="0.35">
      <c r="A118" s="103"/>
      <c r="B118" s="50" t="s">
        <v>4</v>
      </c>
      <c r="C118" s="67"/>
      <c r="D118" s="51"/>
      <c r="E118" s="36"/>
      <c r="F118" s="37"/>
      <c r="G118" s="37"/>
      <c r="H118" s="36"/>
      <c r="I118" s="36"/>
      <c r="J118" s="36"/>
      <c r="K118" s="37"/>
      <c r="L118" s="41">
        <f>SUM(L9:L115)</f>
        <v>0</v>
      </c>
    </row>
    <row r="119" spans="1:12" x14ac:dyDescent="0.35">
      <c r="A119" s="104"/>
      <c r="B119" s="48" t="s">
        <v>7</v>
      </c>
      <c r="C119" s="72"/>
      <c r="D119" s="49"/>
      <c r="E119" s="36"/>
      <c r="F119" s="37"/>
      <c r="G119" s="37"/>
      <c r="H119" s="36"/>
      <c r="I119" s="36"/>
      <c r="J119" s="36"/>
      <c r="K119" s="37"/>
      <c r="L119" s="41">
        <f>L118*C119</f>
        <v>0</v>
      </c>
    </row>
    <row r="120" spans="1:12" x14ac:dyDescent="0.35">
      <c r="A120" s="104"/>
      <c r="B120" s="50" t="s">
        <v>4</v>
      </c>
      <c r="C120" s="67"/>
      <c r="D120" s="51"/>
      <c r="E120" s="36"/>
      <c r="F120" s="37"/>
      <c r="G120" s="37"/>
      <c r="H120" s="36"/>
      <c r="I120" s="36"/>
      <c r="J120" s="36"/>
      <c r="K120" s="37"/>
      <c r="L120" s="41">
        <f>SUM(L118:L119)</f>
        <v>0</v>
      </c>
    </row>
    <row r="121" spans="1:12" x14ac:dyDescent="0.35">
      <c r="A121" s="105"/>
      <c r="B121" s="48" t="s">
        <v>63</v>
      </c>
      <c r="C121" s="72"/>
      <c r="D121" s="49"/>
      <c r="E121" s="36"/>
      <c r="F121" s="37"/>
      <c r="G121" s="37"/>
      <c r="H121" s="36"/>
      <c r="I121" s="36"/>
      <c r="J121" s="36"/>
      <c r="K121" s="37"/>
      <c r="L121" s="41">
        <f>L120*C121</f>
        <v>0</v>
      </c>
    </row>
    <row r="122" spans="1:12" x14ac:dyDescent="0.35">
      <c r="A122" s="105"/>
      <c r="B122" s="50" t="s">
        <v>4</v>
      </c>
      <c r="C122" s="67"/>
      <c r="D122" s="51"/>
      <c r="E122" s="36"/>
      <c r="F122" s="37"/>
      <c r="G122" s="37"/>
      <c r="H122" s="36"/>
      <c r="I122" s="36"/>
      <c r="J122" s="36"/>
      <c r="K122" s="37"/>
      <c r="L122" s="41">
        <f>SUM(L120:L121)</f>
        <v>0</v>
      </c>
    </row>
    <row r="123" spans="1:12" x14ac:dyDescent="0.35">
      <c r="A123" s="105"/>
      <c r="B123" s="48" t="s">
        <v>64</v>
      </c>
      <c r="C123" s="72"/>
      <c r="D123" s="49"/>
      <c r="E123" s="36"/>
      <c r="F123" s="37"/>
      <c r="G123" s="37"/>
      <c r="H123" s="36"/>
      <c r="I123" s="36"/>
      <c r="J123" s="36"/>
      <c r="K123" s="37"/>
      <c r="L123" s="41">
        <f>L122*C123</f>
        <v>0</v>
      </c>
    </row>
    <row r="124" spans="1:12" x14ac:dyDescent="0.35">
      <c r="A124" s="105"/>
      <c r="B124" s="26" t="s">
        <v>65</v>
      </c>
      <c r="C124" s="72"/>
      <c r="D124" s="36"/>
      <c r="E124" s="37"/>
      <c r="F124" s="37"/>
      <c r="G124" s="36"/>
      <c r="H124" s="36"/>
      <c r="I124" s="36"/>
      <c r="J124" s="37"/>
      <c r="K124" s="52"/>
      <c r="L124" s="41">
        <f>I116*C124</f>
        <v>0</v>
      </c>
    </row>
    <row r="125" spans="1:12" x14ac:dyDescent="0.35">
      <c r="A125" s="105"/>
      <c r="B125" s="50" t="s">
        <v>4</v>
      </c>
      <c r="C125" s="72"/>
      <c r="D125" s="49"/>
      <c r="E125" s="36"/>
      <c r="F125" s="37"/>
      <c r="G125" s="37"/>
      <c r="H125" s="36"/>
      <c r="I125" s="36"/>
      <c r="J125" s="36"/>
      <c r="K125" s="37"/>
      <c r="L125" s="41">
        <f>SUM(L122:L124)</f>
        <v>0</v>
      </c>
    </row>
    <row r="126" spans="1:12" x14ac:dyDescent="0.35">
      <c r="A126" s="105"/>
      <c r="B126" s="48" t="s">
        <v>66</v>
      </c>
      <c r="C126" s="72">
        <v>0.18</v>
      </c>
      <c r="D126" s="49"/>
      <c r="E126" s="36"/>
      <c r="F126" s="37"/>
      <c r="G126" s="37"/>
      <c r="H126" s="36"/>
      <c r="I126" s="36"/>
      <c r="J126" s="36"/>
      <c r="K126" s="37"/>
      <c r="L126" s="41">
        <f>L125*C126</f>
        <v>0</v>
      </c>
    </row>
    <row r="127" spans="1:12" x14ac:dyDescent="0.35">
      <c r="A127" s="105"/>
      <c r="B127" s="53" t="s">
        <v>21</v>
      </c>
      <c r="C127" s="73"/>
      <c r="D127" s="54"/>
      <c r="E127" s="55"/>
      <c r="F127" s="54"/>
      <c r="G127" s="54"/>
      <c r="H127" s="55"/>
      <c r="I127" s="55"/>
      <c r="J127" s="55"/>
      <c r="K127" s="54"/>
      <c r="L127" s="56">
        <f>SUM(L125:L126)</f>
        <v>0</v>
      </c>
    </row>
  </sheetData>
  <mergeCells count="13">
    <mergeCell ref="H4:I4"/>
    <mergeCell ref="J4:K4"/>
    <mergeCell ref="L4:L5"/>
    <mergeCell ref="B1:L1"/>
    <mergeCell ref="B2:L2"/>
    <mergeCell ref="G3:I3"/>
    <mergeCell ref="J3:K3"/>
    <mergeCell ref="F4:G4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L89"/>
  <sheetViews>
    <sheetView topLeftCell="A75" workbookViewId="0">
      <selection activeCell="D85" sqref="D85"/>
    </sheetView>
  </sheetViews>
  <sheetFormatPr defaultRowHeight="14.5" x14ac:dyDescent="0.35"/>
  <cols>
    <col min="1" max="1" width="4.54296875" customWidth="1"/>
    <col min="2" max="2" width="57.08984375" customWidth="1"/>
    <col min="12" max="12" width="14.90625" customWidth="1"/>
  </cols>
  <sheetData>
    <row r="1" spans="1:12" ht="16" x14ac:dyDescent="0.35">
      <c r="A1" s="33"/>
      <c r="B1" s="176" t="s">
        <v>191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2" ht="16" x14ac:dyDescent="0.35">
      <c r="A2" s="33"/>
      <c r="B2" s="176" t="s">
        <v>33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</row>
    <row r="3" spans="1:12" x14ac:dyDescent="0.35">
      <c r="A3" s="138"/>
      <c r="B3" s="138"/>
      <c r="C3" s="138"/>
      <c r="D3" s="138"/>
      <c r="E3" s="138"/>
      <c r="F3" s="138"/>
      <c r="G3" s="177" t="s">
        <v>8</v>
      </c>
      <c r="H3" s="177"/>
      <c r="I3" s="177"/>
      <c r="J3" s="178">
        <f>L89</f>
        <v>0</v>
      </c>
      <c r="K3" s="179"/>
      <c r="L3" s="8" t="s">
        <v>5</v>
      </c>
    </row>
    <row r="4" spans="1:12" x14ac:dyDescent="0.35">
      <c r="A4" s="182" t="s">
        <v>18</v>
      </c>
      <c r="B4" s="182" t="s">
        <v>0</v>
      </c>
      <c r="C4" s="182" t="s">
        <v>1</v>
      </c>
      <c r="D4" s="184" t="s">
        <v>15</v>
      </c>
      <c r="E4" s="184" t="s">
        <v>2</v>
      </c>
      <c r="F4" s="186" t="s">
        <v>11</v>
      </c>
      <c r="G4" s="187"/>
      <c r="H4" s="188" t="s">
        <v>3</v>
      </c>
      <c r="I4" s="187"/>
      <c r="J4" s="180" t="s">
        <v>14</v>
      </c>
      <c r="K4" s="181"/>
      <c r="L4" s="182" t="s">
        <v>4</v>
      </c>
    </row>
    <row r="5" spans="1:12" ht="27" x14ac:dyDescent="0.35">
      <c r="A5" s="183"/>
      <c r="B5" s="183"/>
      <c r="C5" s="183"/>
      <c r="D5" s="185"/>
      <c r="E5" s="185"/>
      <c r="F5" s="6" t="s">
        <v>68</v>
      </c>
      <c r="G5" s="6" t="s">
        <v>4</v>
      </c>
      <c r="H5" s="6" t="s">
        <v>13</v>
      </c>
      <c r="I5" s="6" t="s">
        <v>4</v>
      </c>
      <c r="J5" s="6" t="s">
        <v>13</v>
      </c>
      <c r="K5" s="6" t="s">
        <v>4</v>
      </c>
      <c r="L5" s="183"/>
    </row>
    <row r="6" spans="1:12" x14ac:dyDescent="0.3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  <c r="J6" s="57">
        <v>10</v>
      </c>
      <c r="K6" s="57">
        <v>11</v>
      </c>
      <c r="L6" s="57">
        <v>12</v>
      </c>
    </row>
    <row r="7" spans="1:12" ht="16" x14ac:dyDescent="0.35">
      <c r="A7" s="34"/>
      <c r="B7" s="151" t="s">
        <v>153</v>
      </c>
      <c r="C7" s="152"/>
      <c r="D7" s="152"/>
      <c r="E7" s="153"/>
      <c r="F7" s="154"/>
      <c r="G7" s="155">
        <f t="shared" ref="G7:G70" si="0">F7*E7</f>
        <v>0</v>
      </c>
      <c r="H7" s="153"/>
      <c r="I7" s="155">
        <f t="shared" ref="I7:I70" si="1">H7*E7</f>
        <v>0</v>
      </c>
      <c r="J7" s="153"/>
      <c r="K7" s="156">
        <f t="shared" ref="K7:K70" si="2">J7*E7</f>
        <v>0</v>
      </c>
      <c r="L7" s="155">
        <f t="shared" ref="L7:L70" si="3">K7+I7+G7</f>
        <v>0</v>
      </c>
    </row>
    <row r="8" spans="1:12" x14ac:dyDescent="0.35">
      <c r="A8" s="34"/>
      <c r="B8" s="44" t="s">
        <v>179</v>
      </c>
      <c r="C8" s="4"/>
      <c r="D8" s="4"/>
      <c r="E8" s="3"/>
      <c r="F8" s="7"/>
      <c r="G8" s="25">
        <f t="shared" si="0"/>
        <v>0</v>
      </c>
      <c r="H8" s="3"/>
      <c r="I8" s="25">
        <f t="shared" si="1"/>
        <v>0</v>
      </c>
      <c r="J8" s="3"/>
      <c r="K8" s="24">
        <f t="shared" si="2"/>
        <v>0</v>
      </c>
      <c r="L8" s="25">
        <f t="shared" si="3"/>
        <v>0</v>
      </c>
    </row>
    <row r="9" spans="1:12" ht="27" x14ac:dyDescent="0.35">
      <c r="A9" s="38">
        <v>1</v>
      </c>
      <c r="B9" s="75" t="s">
        <v>180</v>
      </c>
      <c r="C9" s="57" t="s">
        <v>17</v>
      </c>
      <c r="D9" s="76"/>
      <c r="E9" s="77">
        <v>5</v>
      </c>
      <c r="F9" s="10"/>
      <c r="G9" s="25">
        <f t="shared" si="0"/>
        <v>0</v>
      </c>
      <c r="H9" s="10"/>
      <c r="I9" s="25">
        <f t="shared" si="1"/>
        <v>0</v>
      </c>
      <c r="J9" s="10"/>
      <c r="K9" s="24">
        <f t="shared" si="2"/>
        <v>0</v>
      </c>
      <c r="L9" s="25">
        <f t="shared" si="3"/>
        <v>0</v>
      </c>
    </row>
    <row r="10" spans="1:12" x14ac:dyDescent="0.35">
      <c r="A10" s="38"/>
      <c r="B10" s="5" t="s">
        <v>19</v>
      </c>
      <c r="C10" s="64" t="s">
        <v>73</v>
      </c>
      <c r="D10" s="10">
        <v>1</v>
      </c>
      <c r="E10" s="10">
        <f>E9*D10</f>
        <v>5</v>
      </c>
      <c r="F10" s="7"/>
      <c r="G10" s="25">
        <f t="shared" si="0"/>
        <v>0</v>
      </c>
      <c r="H10" s="10"/>
      <c r="I10" s="25">
        <f t="shared" si="1"/>
        <v>0</v>
      </c>
      <c r="J10" s="10"/>
      <c r="K10" s="24">
        <f t="shared" si="2"/>
        <v>0</v>
      </c>
      <c r="L10" s="25">
        <f t="shared" si="3"/>
        <v>0</v>
      </c>
    </row>
    <row r="11" spans="1:12" x14ac:dyDescent="0.35">
      <c r="A11" s="38"/>
      <c r="B11" s="29" t="s">
        <v>26</v>
      </c>
      <c r="C11" s="64" t="s">
        <v>6</v>
      </c>
      <c r="D11" s="11">
        <v>1.1000000000000001</v>
      </c>
      <c r="E11" s="3">
        <f>E9*D11</f>
        <v>5.5</v>
      </c>
      <c r="F11" s="3"/>
      <c r="G11" s="25">
        <f t="shared" si="0"/>
        <v>0</v>
      </c>
      <c r="H11" s="3"/>
      <c r="I11" s="25">
        <f t="shared" si="1"/>
        <v>0</v>
      </c>
      <c r="J11" s="3"/>
      <c r="K11" s="24">
        <f t="shared" si="2"/>
        <v>0</v>
      </c>
      <c r="L11" s="25">
        <f t="shared" si="3"/>
        <v>0</v>
      </c>
    </row>
    <row r="12" spans="1:12" x14ac:dyDescent="0.35">
      <c r="A12" s="38"/>
      <c r="B12" s="19" t="s">
        <v>34</v>
      </c>
      <c r="C12" s="64" t="s">
        <v>6</v>
      </c>
      <c r="D12" s="11">
        <v>0.4</v>
      </c>
      <c r="E12" s="3">
        <f>E9*D12</f>
        <v>2</v>
      </c>
      <c r="F12" s="3"/>
      <c r="G12" s="25">
        <f t="shared" si="0"/>
        <v>0</v>
      </c>
      <c r="H12" s="3"/>
      <c r="I12" s="25">
        <f t="shared" si="1"/>
        <v>0</v>
      </c>
      <c r="J12" s="3"/>
      <c r="K12" s="24">
        <f t="shared" si="2"/>
        <v>0</v>
      </c>
      <c r="L12" s="25">
        <f t="shared" si="3"/>
        <v>0</v>
      </c>
    </row>
    <row r="13" spans="1:12" x14ac:dyDescent="0.35">
      <c r="A13" s="38"/>
      <c r="B13" s="19" t="s">
        <v>35</v>
      </c>
      <c r="C13" s="64" t="s">
        <v>6</v>
      </c>
      <c r="D13" s="11">
        <v>0.12</v>
      </c>
      <c r="E13" s="3">
        <f>E9*D13</f>
        <v>0.6</v>
      </c>
      <c r="F13" s="3"/>
      <c r="G13" s="25">
        <f t="shared" si="0"/>
        <v>0</v>
      </c>
      <c r="H13" s="3"/>
      <c r="I13" s="25">
        <f t="shared" si="1"/>
        <v>0</v>
      </c>
      <c r="J13" s="3"/>
      <c r="K13" s="24">
        <f t="shared" si="2"/>
        <v>0</v>
      </c>
      <c r="L13" s="25">
        <f t="shared" si="3"/>
        <v>0</v>
      </c>
    </row>
    <row r="14" spans="1:12" x14ac:dyDescent="0.35">
      <c r="A14" s="38"/>
      <c r="B14" s="30" t="s">
        <v>27</v>
      </c>
      <c r="C14" s="65" t="s">
        <v>28</v>
      </c>
      <c r="D14" s="11">
        <v>0.6</v>
      </c>
      <c r="E14" s="3">
        <f>E9*D14</f>
        <v>3</v>
      </c>
      <c r="F14" s="3"/>
      <c r="G14" s="25">
        <f t="shared" si="0"/>
        <v>0</v>
      </c>
      <c r="H14" s="3"/>
      <c r="I14" s="25">
        <f t="shared" si="1"/>
        <v>0</v>
      </c>
      <c r="J14" s="3"/>
      <c r="K14" s="24">
        <f t="shared" si="2"/>
        <v>0</v>
      </c>
      <c r="L14" s="25">
        <f t="shared" si="3"/>
        <v>0</v>
      </c>
    </row>
    <row r="15" spans="1:12" x14ac:dyDescent="0.35">
      <c r="A15" s="38"/>
      <c r="B15" s="28" t="s">
        <v>29</v>
      </c>
      <c r="C15" s="66" t="s">
        <v>9</v>
      </c>
      <c r="D15" s="31"/>
      <c r="E15" s="7">
        <v>3</v>
      </c>
      <c r="F15" s="14"/>
      <c r="G15" s="25">
        <f t="shared" si="0"/>
        <v>0</v>
      </c>
      <c r="H15" s="27"/>
      <c r="I15" s="25">
        <f t="shared" si="1"/>
        <v>0</v>
      </c>
      <c r="J15" s="27"/>
      <c r="K15" s="24">
        <f t="shared" si="2"/>
        <v>0</v>
      </c>
      <c r="L15" s="25">
        <f t="shared" si="3"/>
        <v>0</v>
      </c>
    </row>
    <row r="16" spans="1:12" x14ac:dyDescent="0.35">
      <c r="A16" s="38"/>
      <c r="B16" s="30" t="s">
        <v>30</v>
      </c>
      <c r="C16" s="65" t="s">
        <v>28</v>
      </c>
      <c r="D16" s="11">
        <v>0.08</v>
      </c>
      <c r="E16" s="43">
        <f>E9*D16</f>
        <v>0.4</v>
      </c>
      <c r="F16" s="3"/>
      <c r="G16" s="25">
        <f t="shared" si="0"/>
        <v>0</v>
      </c>
      <c r="H16" s="3"/>
      <c r="I16" s="25">
        <f t="shared" si="1"/>
        <v>0</v>
      </c>
      <c r="J16" s="3"/>
      <c r="K16" s="24">
        <f t="shared" si="2"/>
        <v>0</v>
      </c>
      <c r="L16" s="25">
        <f t="shared" si="3"/>
        <v>0</v>
      </c>
    </row>
    <row r="17" spans="1:12" x14ac:dyDescent="0.35">
      <c r="A17" s="38"/>
      <c r="B17" s="30" t="s">
        <v>16</v>
      </c>
      <c r="C17" s="64" t="s">
        <v>5</v>
      </c>
      <c r="D17" s="11">
        <v>1.6E-2</v>
      </c>
      <c r="E17" s="3">
        <f>E9*D17</f>
        <v>0.08</v>
      </c>
      <c r="F17" s="3"/>
      <c r="G17" s="25">
        <f t="shared" si="0"/>
        <v>0</v>
      </c>
      <c r="H17" s="3"/>
      <c r="I17" s="25">
        <f t="shared" si="1"/>
        <v>0</v>
      </c>
      <c r="J17" s="3"/>
      <c r="K17" s="24">
        <f t="shared" si="2"/>
        <v>0</v>
      </c>
      <c r="L17" s="25">
        <f t="shared" si="3"/>
        <v>0</v>
      </c>
    </row>
    <row r="18" spans="1:12" x14ac:dyDescent="0.35">
      <c r="A18" s="38">
        <v>2</v>
      </c>
      <c r="B18" s="42" t="s">
        <v>93</v>
      </c>
      <c r="C18" s="64" t="s">
        <v>25</v>
      </c>
      <c r="D18" s="4"/>
      <c r="E18" s="3">
        <v>1</v>
      </c>
      <c r="F18" s="3"/>
      <c r="G18" s="25">
        <f t="shared" si="0"/>
        <v>0</v>
      </c>
      <c r="H18" s="3"/>
      <c r="I18" s="25">
        <f t="shared" si="1"/>
        <v>0</v>
      </c>
      <c r="J18" s="3"/>
      <c r="K18" s="24">
        <f t="shared" si="2"/>
        <v>0</v>
      </c>
      <c r="L18" s="25">
        <f t="shared" si="3"/>
        <v>0</v>
      </c>
    </row>
    <row r="19" spans="1:12" x14ac:dyDescent="0.35">
      <c r="A19" s="38">
        <v>3</v>
      </c>
      <c r="B19" s="42" t="s">
        <v>181</v>
      </c>
      <c r="C19" s="64" t="s">
        <v>25</v>
      </c>
      <c r="D19" s="4"/>
      <c r="E19" s="3">
        <v>1</v>
      </c>
      <c r="F19" s="3"/>
      <c r="G19" s="25">
        <f t="shared" si="0"/>
        <v>0</v>
      </c>
      <c r="H19" s="3"/>
      <c r="I19" s="25">
        <f t="shared" si="1"/>
        <v>0</v>
      </c>
      <c r="J19" s="3"/>
      <c r="K19" s="24">
        <f t="shared" si="2"/>
        <v>0</v>
      </c>
      <c r="L19" s="25">
        <f t="shared" si="3"/>
        <v>0</v>
      </c>
    </row>
    <row r="20" spans="1:12" x14ac:dyDescent="0.35">
      <c r="A20" s="38"/>
      <c r="B20" s="9"/>
      <c r="C20" s="69"/>
      <c r="D20" s="11"/>
      <c r="E20" s="10"/>
      <c r="F20" s="10"/>
      <c r="G20" s="25">
        <f t="shared" si="0"/>
        <v>0</v>
      </c>
      <c r="H20" s="10"/>
      <c r="I20" s="25">
        <f t="shared" si="1"/>
        <v>0</v>
      </c>
      <c r="J20" s="10"/>
      <c r="K20" s="24">
        <f t="shared" si="2"/>
        <v>0</v>
      </c>
      <c r="L20" s="25">
        <f t="shared" si="3"/>
        <v>0</v>
      </c>
    </row>
    <row r="21" spans="1:12" ht="18.75" customHeight="1" x14ac:dyDescent="0.35">
      <c r="A21" s="38"/>
      <c r="B21" s="45" t="s">
        <v>42</v>
      </c>
      <c r="C21" s="64"/>
      <c r="D21" s="4"/>
      <c r="E21" s="3"/>
      <c r="F21" s="3"/>
      <c r="G21" s="25">
        <f t="shared" si="0"/>
        <v>0</v>
      </c>
      <c r="H21" s="3"/>
      <c r="I21" s="25">
        <f t="shared" si="1"/>
        <v>0</v>
      </c>
      <c r="J21" s="3"/>
      <c r="K21" s="24">
        <f t="shared" si="2"/>
        <v>0</v>
      </c>
      <c r="L21" s="25">
        <f t="shared" si="3"/>
        <v>0</v>
      </c>
    </row>
    <row r="22" spans="1:12" x14ac:dyDescent="0.35">
      <c r="A22" s="38">
        <v>1</v>
      </c>
      <c r="B22" s="42" t="s">
        <v>37</v>
      </c>
      <c r="C22" s="64" t="s">
        <v>31</v>
      </c>
      <c r="D22" s="15"/>
      <c r="E22" s="3">
        <v>15</v>
      </c>
      <c r="F22" s="3"/>
      <c r="G22" s="25">
        <f t="shared" si="0"/>
        <v>0</v>
      </c>
      <c r="H22" s="3"/>
      <c r="I22" s="25">
        <f t="shared" si="1"/>
        <v>0</v>
      </c>
      <c r="J22" s="3"/>
      <c r="K22" s="24">
        <f t="shared" si="2"/>
        <v>0</v>
      </c>
      <c r="L22" s="25">
        <f t="shared" si="3"/>
        <v>0</v>
      </c>
    </row>
    <row r="23" spans="1:12" ht="27" x14ac:dyDescent="0.35">
      <c r="A23" s="38">
        <v>2</v>
      </c>
      <c r="B23" s="42" t="s">
        <v>67</v>
      </c>
      <c r="C23" s="68" t="s">
        <v>73</v>
      </c>
      <c r="D23" s="15"/>
      <c r="E23" s="3">
        <v>27</v>
      </c>
      <c r="F23" s="3"/>
      <c r="G23" s="25">
        <f t="shared" si="0"/>
        <v>0</v>
      </c>
      <c r="H23" s="3"/>
      <c r="I23" s="25">
        <f t="shared" si="1"/>
        <v>0</v>
      </c>
      <c r="J23" s="3"/>
      <c r="K23" s="24">
        <f t="shared" si="2"/>
        <v>0</v>
      </c>
      <c r="L23" s="25">
        <f t="shared" si="3"/>
        <v>0</v>
      </c>
    </row>
    <row r="24" spans="1:12" x14ac:dyDescent="0.35">
      <c r="A24" s="38"/>
      <c r="B24" s="20" t="s">
        <v>47</v>
      </c>
      <c r="C24" s="70" t="s">
        <v>17</v>
      </c>
      <c r="D24" s="31">
        <v>1.05</v>
      </c>
      <c r="E24" s="10">
        <f>49*D24</f>
        <v>51.45</v>
      </c>
      <c r="F24" s="10"/>
      <c r="G24" s="25">
        <f t="shared" si="0"/>
        <v>0</v>
      </c>
      <c r="H24" s="10"/>
      <c r="I24" s="25">
        <f t="shared" si="1"/>
        <v>0</v>
      </c>
      <c r="J24" s="10"/>
      <c r="K24" s="24">
        <f t="shared" si="2"/>
        <v>0</v>
      </c>
      <c r="L24" s="25">
        <f t="shared" si="3"/>
        <v>0</v>
      </c>
    </row>
    <row r="25" spans="1:12" ht="40.5" x14ac:dyDescent="0.35">
      <c r="A25" s="38"/>
      <c r="B25" s="13" t="s">
        <v>45</v>
      </c>
      <c r="C25" s="69" t="s">
        <v>17</v>
      </c>
      <c r="D25" s="10">
        <v>1</v>
      </c>
      <c r="E25" s="10">
        <f>D25*E23</f>
        <v>27</v>
      </c>
      <c r="F25" s="10"/>
      <c r="G25" s="25">
        <f t="shared" si="0"/>
        <v>0</v>
      </c>
      <c r="H25" s="10"/>
      <c r="I25" s="25">
        <f t="shared" si="1"/>
        <v>0</v>
      </c>
      <c r="J25" s="10"/>
      <c r="K25" s="24">
        <f t="shared" si="2"/>
        <v>0</v>
      </c>
      <c r="L25" s="25">
        <f t="shared" si="3"/>
        <v>0</v>
      </c>
    </row>
    <row r="26" spans="1:12" x14ac:dyDescent="0.35">
      <c r="A26" s="38"/>
      <c r="B26" s="21" t="s">
        <v>12</v>
      </c>
      <c r="C26" s="69" t="s">
        <v>5</v>
      </c>
      <c r="D26" s="11">
        <v>0.1</v>
      </c>
      <c r="E26" s="10">
        <f>E23*D26</f>
        <v>2.7</v>
      </c>
      <c r="F26" s="10"/>
      <c r="G26" s="25">
        <f t="shared" si="0"/>
        <v>0</v>
      </c>
      <c r="H26" s="10"/>
      <c r="I26" s="25">
        <f t="shared" si="1"/>
        <v>0</v>
      </c>
      <c r="J26" s="10"/>
      <c r="K26" s="24">
        <f t="shared" si="2"/>
        <v>0</v>
      </c>
      <c r="L26" s="25">
        <f t="shared" si="3"/>
        <v>0</v>
      </c>
    </row>
    <row r="27" spans="1:12" x14ac:dyDescent="0.35">
      <c r="A27" s="38">
        <v>3</v>
      </c>
      <c r="B27" s="42" t="s">
        <v>173</v>
      </c>
      <c r="C27" s="68" t="s">
        <v>25</v>
      </c>
      <c r="D27" s="15"/>
      <c r="E27" s="3">
        <v>15</v>
      </c>
      <c r="F27" s="3"/>
      <c r="G27" s="25">
        <f t="shared" si="0"/>
        <v>0</v>
      </c>
      <c r="H27" s="3"/>
      <c r="I27" s="25">
        <f t="shared" si="1"/>
        <v>0</v>
      </c>
      <c r="J27" s="3"/>
      <c r="K27" s="24">
        <f t="shared" si="2"/>
        <v>0</v>
      </c>
      <c r="L27" s="25">
        <f t="shared" si="3"/>
        <v>0</v>
      </c>
    </row>
    <row r="28" spans="1:12" ht="27" x14ac:dyDescent="0.35">
      <c r="A28" s="38">
        <v>4</v>
      </c>
      <c r="B28" s="46" t="s">
        <v>46</v>
      </c>
      <c r="C28" s="63" t="s">
        <v>17</v>
      </c>
      <c r="D28" s="17"/>
      <c r="E28" s="16">
        <v>145</v>
      </c>
      <c r="F28" s="10"/>
      <c r="G28" s="25">
        <f t="shared" si="0"/>
        <v>0</v>
      </c>
      <c r="H28" s="10"/>
      <c r="I28" s="25">
        <f t="shared" si="1"/>
        <v>0</v>
      </c>
      <c r="J28" s="10"/>
      <c r="K28" s="24">
        <f t="shared" si="2"/>
        <v>0</v>
      </c>
      <c r="L28" s="25">
        <f t="shared" si="3"/>
        <v>0</v>
      </c>
    </row>
    <row r="29" spans="1:12" x14ac:dyDescent="0.35">
      <c r="A29" s="99"/>
      <c r="B29" s="5" t="s">
        <v>19</v>
      </c>
      <c r="C29" s="64" t="s">
        <v>73</v>
      </c>
      <c r="D29" s="10">
        <v>1</v>
      </c>
      <c r="E29" s="10">
        <f>E28*D29</f>
        <v>145</v>
      </c>
      <c r="F29" s="7"/>
      <c r="G29" s="25">
        <f t="shared" si="0"/>
        <v>0</v>
      </c>
      <c r="H29" s="10"/>
      <c r="I29" s="25">
        <f t="shared" si="1"/>
        <v>0</v>
      </c>
      <c r="J29" s="10"/>
      <c r="K29" s="24">
        <f t="shared" si="2"/>
        <v>0</v>
      </c>
      <c r="L29" s="25">
        <f t="shared" si="3"/>
        <v>0</v>
      </c>
    </row>
    <row r="30" spans="1:12" x14ac:dyDescent="0.35">
      <c r="A30" s="99"/>
      <c r="B30" s="29" t="s">
        <v>26</v>
      </c>
      <c r="C30" s="64" t="s">
        <v>6</v>
      </c>
      <c r="D30" s="11">
        <v>1.1000000000000001</v>
      </c>
      <c r="E30" s="3">
        <f>E28*D30</f>
        <v>159.5</v>
      </c>
      <c r="F30" s="3"/>
      <c r="G30" s="25">
        <f t="shared" si="0"/>
        <v>0</v>
      </c>
      <c r="H30" s="3"/>
      <c r="I30" s="25">
        <f t="shared" si="1"/>
        <v>0</v>
      </c>
      <c r="J30" s="3"/>
      <c r="K30" s="24">
        <f t="shared" si="2"/>
        <v>0</v>
      </c>
      <c r="L30" s="25">
        <f t="shared" si="3"/>
        <v>0</v>
      </c>
    </row>
    <row r="31" spans="1:12" x14ac:dyDescent="0.35">
      <c r="A31" s="99"/>
      <c r="B31" s="19" t="s">
        <v>34</v>
      </c>
      <c r="C31" s="64" t="s">
        <v>6</v>
      </c>
      <c r="D31" s="11">
        <v>0.4</v>
      </c>
      <c r="E31" s="3">
        <f>E28*D31</f>
        <v>58</v>
      </c>
      <c r="F31" s="3"/>
      <c r="G31" s="25">
        <f t="shared" si="0"/>
        <v>0</v>
      </c>
      <c r="H31" s="3"/>
      <c r="I31" s="25">
        <f t="shared" si="1"/>
        <v>0</v>
      </c>
      <c r="J31" s="3"/>
      <c r="K31" s="24">
        <f t="shared" si="2"/>
        <v>0</v>
      </c>
      <c r="L31" s="25">
        <f t="shared" si="3"/>
        <v>0</v>
      </c>
    </row>
    <row r="32" spans="1:12" x14ac:dyDescent="0.35">
      <c r="A32" s="99"/>
      <c r="B32" s="19" t="s">
        <v>35</v>
      </c>
      <c r="C32" s="64" t="s">
        <v>6</v>
      </c>
      <c r="D32" s="11">
        <v>0.12</v>
      </c>
      <c r="E32" s="3">
        <f>E28*D32</f>
        <v>17.399999999999999</v>
      </c>
      <c r="F32" s="3"/>
      <c r="G32" s="25">
        <f t="shared" si="0"/>
        <v>0</v>
      </c>
      <c r="H32" s="3"/>
      <c r="I32" s="25">
        <f t="shared" si="1"/>
        <v>0</v>
      </c>
      <c r="J32" s="3"/>
      <c r="K32" s="24">
        <f t="shared" si="2"/>
        <v>0</v>
      </c>
      <c r="L32" s="25">
        <f t="shared" si="3"/>
        <v>0</v>
      </c>
    </row>
    <row r="33" spans="1:12" x14ac:dyDescent="0.35">
      <c r="A33" s="99"/>
      <c r="B33" s="30" t="s">
        <v>27</v>
      </c>
      <c r="C33" s="65" t="s">
        <v>28</v>
      </c>
      <c r="D33" s="11">
        <v>0.6</v>
      </c>
      <c r="E33" s="3">
        <f>E28*D33</f>
        <v>87</v>
      </c>
      <c r="F33" s="3"/>
      <c r="G33" s="25">
        <f t="shared" si="0"/>
        <v>0</v>
      </c>
      <c r="H33" s="3"/>
      <c r="I33" s="25">
        <f t="shared" si="1"/>
        <v>0</v>
      </c>
      <c r="J33" s="3"/>
      <c r="K33" s="24">
        <f t="shared" si="2"/>
        <v>0</v>
      </c>
      <c r="L33" s="25">
        <f t="shared" si="3"/>
        <v>0</v>
      </c>
    </row>
    <row r="34" spans="1:12" x14ac:dyDescent="0.35">
      <c r="A34" s="99"/>
      <c r="B34" s="28" t="s">
        <v>29</v>
      </c>
      <c r="C34" s="66" t="s">
        <v>9</v>
      </c>
      <c r="D34" s="31"/>
      <c r="E34" s="7">
        <v>3</v>
      </c>
      <c r="F34" s="14"/>
      <c r="G34" s="25">
        <f t="shared" si="0"/>
        <v>0</v>
      </c>
      <c r="H34" s="27"/>
      <c r="I34" s="25">
        <f t="shared" si="1"/>
        <v>0</v>
      </c>
      <c r="J34" s="27"/>
      <c r="K34" s="24">
        <f t="shared" si="2"/>
        <v>0</v>
      </c>
      <c r="L34" s="25">
        <f t="shared" si="3"/>
        <v>0</v>
      </c>
    </row>
    <row r="35" spans="1:12" x14ac:dyDescent="0.35">
      <c r="A35" s="99"/>
      <c r="B35" s="30" t="s">
        <v>30</v>
      </c>
      <c r="C35" s="65" t="s">
        <v>28</v>
      </c>
      <c r="D35" s="11">
        <v>0.08</v>
      </c>
      <c r="E35" s="43">
        <f>E28*D35</f>
        <v>11.6</v>
      </c>
      <c r="F35" s="3"/>
      <c r="G35" s="25">
        <f t="shared" si="0"/>
        <v>0</v>
      </c>
      <c r="H35" s="3"/>
      <c r="I35" s="25">
        <f t="shared" si="1"/>
        <v>0</v>
      </c>
      <c r="J35" s="3"/>
      <c r="K35" s="24">
        <f t="shared" si="2"/>
        <v>0</v>
      </c>
      <c r="L35" s="25">
        <f t="shared" si="3"/>
        <v>0</v>
      </c>
    </row>
    <row r="36" spans="1:12" x14ac:dyDescent="0.35">
      <c r="A36" s="99"/>
      <c r="B36" s="30" t="s">
        <v>16</v>
      </c>
      <c r="C36" s="64" t="s">
        <v>5</v>
      </c>
      <c r="D36" s="11">
        <v>1.6E-2</v>
      </c>
      <c r="E36" s="3">
        <f>E28*D36</f>
        <v>2.3199999999999998</v>
      </c>
      <c r="F36" s="3"/>
      <c r="G36" s="25">
        <f t="shared" si="0"/>
        <v>0</v>
      </c>
      <c r="H36" s="3"/>
      <c r="I36" s="25">
        <f t="shared" si="1"/>
        <v>0</v>
      </c>
      <c r="J36" s="3"/>
      <c r="K36" s="24">
        <f t="shared" si="2"/>
        <v>0</v>
      </c>
      <c r="L36" s="25">
        <f t="shared" si="3"/>
        <v>0</v>
      </c>
    </row>
    <row r="37" spans="1:12" x14ac:dyDescent="0.35">
      <c r="A37" s="38">
        <v>5</v>
      </c>
      <c r="B37" s="79" t="s">
        <v>61</v>
      </c>
      <c r="C37" s="64" t="s">
        <v>25</v>
      </c>
      <c r="D37" s="11"/>
      <c r="E37" s="3">
        <v>1</v>
      </c>
      <c r="F37" s="3"/>
      <c r="G37" s="25">
        <f t="shared" si="0"/>
        <v>0</v>
      </c>
      <c r="H37" s="3"/>
      <c r="I37" s="25">
        <f t="shared" si="1"/>
        <v>0</v>
      </c>
      <c r="J37" s="3"/>
      <c r="K37" s="24">
        <f t="shared" si="2"/>
        <v>0</v>
      </c>
      <c r="L37" s="25">
        <f t="shared" si="3"/>
        <v>0</v>
      </c>
    </row>
    <row r="38" spans="1:12" x14ac:dyDescent="0.35">
      <c r="A38" s="101">
        <v>6</v>
      </c>
      <c r="B38" s="79" t="s">
        <v>176</v>
      </c>
      <c r="C38" s="69" t="s">
        <v>25</v>
      </c>
      <c r="D38" s="78"/>
      <c r="E38" s="10">
        <v>1</v>
      </c>
      <c r="F38" s="10"/>
      <c r="G38" s="25">
        <f t="shared" si="0"/>
        <v>0</v>
      </c>
      <c r="H38" s="10"/>
      <c r="I38" s="25">
        <f t="shared" si="1"/>
        <v>0</v>
      </c>
      <c r="J38" s="10"/>
      <c r="K38" s="24">
        <f t="shared" si="2"/>
        <v>0</v>
      </c>
      <c r="L38" s="25">
        <f t="shared" si="3"/>
        <v>0</v>
      </c>
    </row>
    <row r="39" spans="1:12" x14ac:dyDescent="0.35">
      <c r="A39" s="101">
        <v>7</v>
      </c>
      <c r="B39" s="79" t="s">
        <v>172</v>
      </c>
      <c r="C39" s="69" t="s">
        <v>25</v>
      </c>
      <c r="D39" s="78"/>
      <c r="E39" s="10">
        <v>4</v>
      </c>
      <c r="F39" s="10"/>
      <c r="G39" s="25">
        <f t="shared" si="0"/>
        <v>0</v>
      </c>
      <c r="H39" s="10"/>
      <c r="I39" s="25">
        <f t="shared" si="1"/>
        <v>0</v>
      </c>
      <c r="J39" s="10"/>
      <c r="K39" s="24">
        <f t="shared" si="2"/>
        <v>0</v>
      </c>
      <c r="L39" s="25">
        <f t="shared" si="3"/>
        <v>0</v>
      </c>
    </row>
    <row r="40" spans="1:12" x14ac:dyDescent="0.35">
      <c r="A40" s="38"/>
      <c r="B40" s="45" t="s">
        <v>182</v>
      </c>
      <c r="C40" s="64"/>
      <c r="D40" s="4"/>
      <c r="E40" s="3"/>
      <c r="F40" s="3"/>
      <c r="G40" s="25">
        <f t="shared" si="0"/>
        <v>0</v>
      </c>
      <c r="H40" s="3"/>
      <c r="I40" s="25">
        <f t="shared" si="1"/>
        <v>0</v>
      </c>
      <c r="J40" s="3"/>
      <c r="K40" s="24">
        <f t="shared" si="2"/>
        <v>0</v>
      </c>
      <c r="L40" s="25">
        <f t="shared" si="3"/>
        <v>0</v>
      </c>
    </row>
    <row r="41" spans="1:12" ht="20.25" customHeight="1" x14ac:dyDescent="0.35">
      <c r="A41" s="38">
        <v>1</v>
      </c>
      <c r="B41" s="42" t="s">
        <v>50</v>
      </c>
      <c r="C41" s="64" t="s">
        <v>31</v>
      </c>
      <c r="D41" s="15"/>
      <c r="E41" s="3">
        <v>12</v>
      </c>
      <c r="F41" s="3"/>
      <c r="G41" s="25">
        <f t="shared" si="0"/>
        <v>0</v>
      </c>
      <c r="H41" s="3"/>
      <c r="I41" s="25">
        <f t="shared" si="1"/>
        <v>0</v>
      </c>
      <c r="J41" s="3"/>
      <c r="K41" s="24">
        <f t="shared" si="2"/>
        <v>0</v>
      </c>
      <c r="L41" s="25">
        <f t="shared" si="3"/>
        <v>0</v>
      </c>
    </row>
    <row r="42" spans="1:12" ht="27" x14ac:dyDescent="0.35">
      <c r="A42" s="38">
        <v>2</v>
      </c>
      <c r="B42" s="42" t="s">
        <v>67</v>
      </c>
      <c r="C42" s="68" t="s">
        <v>73</v>
      </c>
      <c r="D42" s="15"/>
      <c r="E42" s="3">
        <v>62</v>
      </c>
      <c r="F42" s="3"/>
      <c r="G42" s="25">
        <f t="shared" si="0"/>
        <v>0</v>
      </c>
      <c r="H42" s="3"/>
      <c r="I42" s="25">
        <f t="shared" si="1"/>
        <v>0</v>
      </c>
      <c r="J42" s="3"/>
      <c r="K42" s="24">
        <f t="shared" si="2"/>
        <v>0</v>
      </c>
      <c r="L42" s="25">
        <f t="shared" si="3"/>
        <v>0</v>
      </c>
    </row>
    <row r="43" spans="1:12" x14ac:dyDescent="0.35">
      <c r="A43" s="38"/>
      <c r="B43" s="20" t="s">
        <v>47</v>
      </c>
      <c r="C43" s="70" t="s">
        <v>17</v>
      </c>
      <c r="D43" s="31">
        <v>1.05</v>
      </c>
      <c r="E43" s="10">
        <f>E42*D43</f>
        <v>65.100000000000009</v>
      </c>
      <c r="F43" s="10"/>
      <c r="G43" s="25">
        <f t="shared" si="0"/>
        <v>0</v>
      </c>
      <c r="H43" s="10"/>
      <c r="I43" s="25">
        <f t="shared" si="1"/>
        <v>0</v>
      </c>
      <c r="J43" s="10"/>
      <c r="K43" s="24">
        <f t="shared" si="2"/>
        <v>0</v>
      </c>
      <c r="L43" s="25">
        <f t="shared" si="3"/>
        <v>0</v>
      </c>
    </row>
    <row r="44" spans="1:12" ht="40.5" x14ac:dyDescent="0.35">
      <c r="A44" s="38"/>
      <c r="B44" s="13" t="s">
        <v>45</v>
      </c>
      <c r="C44" s="69" t="s">
        <v>17</v>
      </c>
      <c r="D44" s="10">
        <v>1</v>
      </c>
      <c r="E44" s="10">
        <f>D44*E42</f>
        <v>62</v>
      </c>
      <c r="F44" s="10"/>
      <c r="G44" s="25">
        <f t="shared" si="0"/>
        <v>0</v>
      </c>
      <c r="H44" s="10"/>
      <c r="I44" s="25">
        <f t="shared" si="1"/>
        <v>0</v>
      </c>
      <c r="J44" s="10"/>
      <c r="K44" s="24">
        <f t="shared" si="2"/>
        <v>0</v>
      </c>
      <c r="L44" s="25">
        <f t="shared" si="3"/>
        <v>0</v>
      </c>
    </row>
    <row r="45" spans="1:12" x14ac:dyDescent="0.35">
      <c r="A45" s="38"/>
      <c r="B45" s="21" t="s">
        <v>12</v>
      </c>
      <c r="C45" s="69" t="s">
        <v>5</v>
      </c>
      <c r="D45" s="11">
        <v>0.1</v>
      </c>
      <c r="E45" s="10">
        <f>E42*D45</f>
        <v>6.2</v>
      </c>
      <c r="F45" s="10"/>
      <c r="G45" s="25">
        <f t="shared" si="0"/>
        <v>0</v>
      </c>
      <c r="H45" s="10"/>
      <c r="I45" s="25">
        <f t="shared" si="1"/>
        <v>0</v>
      </c>
      <c r="J45" s="10"/>
      <c r="K45" s="24">
        <f t="shared" si="2"/>
        <v>0</v>
      </c>
      <c r="L45" s="25">
        <f t="shared" si="3"/>
        <v>0</v>
      </c>
    </row>
    <row r="46" spans="1:12" x14ac:dyDescent="0.35">
      <c r="A46" s="38">
        <v>4</v>
      </c>
      <c r="B46" s="42" t="s">
        <v>173</v>
      </c>
      <c r="C46" s="68" t="s">
        <v>25</v>
      </c>
      <c r="D46" s="15"/>
      <c r="E46" s="3">
        <v>16</v>
      </c>
      <c r="F46" s="3"/>
      <c r="G46" s="25">
        <f t="shared" si="0"/>
        <v>0</v>
      </c>
      <c r="H46" s="3"/>
      <c r="I46" s="25">
        <f t="shared" si="1"/>
        <v>0</v>
      </c>
      <c r="J46" s="3"/>
      <c r="K46" s="24">
        <f t="shared" si="2"/>
        <v>0</v>
      </c>
      <c r="L46" s="25">
        <f t="shared" si="3"/>
        <v>0</v>
      </c>
    </row>
    <row r="47" spans="1:12" ht="27" x14ac:dyDescent="0.35">
      <c r="A47" s="38">
        <v>5</v>
      </c>
      <c r="B47" s="46" t="s">
        <v>46</v>
      </c>
      <c r="C47" s="63" t="s">
        <v>17</v>
      </c>
      <c r="D47" s="17"/>
      <c r="E47" s="16">
        <v>185</v>
      </c>
      <c r="F47" s="10"/>
      <c r="G47" s="25">
        <f t="shared" si="0"/>
        <v>0</v>
      </c>
      <c r="H47" s="10"/>
      <c r="I47" s="25">
        <f t="shared" si="1"/>
        <v>0</v>
      </c>
      <c r="J47" s="10"/>
      <c r="K47" s="24">
        <f t="shared" si="2"/>
        <v>0</v>
      </c>
      <c r="L47" s="25">
        <f t="shared" si="3"/>
        <v>0</v>
      </c>
    </row>
    <row r="48" spans="1:12" x14ac:dyDescent="0.35">
      <c r="A48" s="99"/>
      <c r="B48" s="29" t="s">
        <v>26</v>
      </c>
      <c r="C48" s="64" t="s">
        <v>6</v>
      </c>
      <c r="D48" s="11">
        <v>1.1000000000000001</v>
      </c>
      <c r="E48" s="3">
        <f>E47*D48</f>
        <v>203.50000000000003</v>
      </c>
      <c r="F48" s="3"/>
      <c r="G48" s="25">
        <f t="shared" si="0"/>
        <v>0</v>
      </c>
      <c r="H48" s="3"/>
      <c r="I48" s="25">
        <f t="shared" si="1"/>
        <v>0</v>
      </c>
      <c r="J48" s="3"/>
      <c r="K48" s="24">
        <f t="shared" si="2"/>
        <v>0</v>
      </c>
      <c r="L48" s="25">
        <f t="shared" si="3"/>
        <v>0</v>
      </c>
    </row>
    <row r="49" spans="1:12" x14ac:dyDescent="0.35">
      <c r="A49" s="99"/>
      <c r="B49" s="19" t="s">
        <v>34</v>
      </c>
      <c r="C49" s="64" t="s">
        <v>6</v>
      </c>
      <c r="D49" s="11">
        <v>0.4</v>
      </c>
      <c r="E49" s="3">
        <f>E47*D49</f>
        <v>74</v>
      </c>
      <c r="F49" s="3"/>
      <c r="G49" s="25">
        <f t="shared" si="0"/>
        <v>0</v>
      </c>
      <c r="H49" s="3"/>
      <c r="I49" s="25">
        <f t="shared" si="1"/>
        <v>0</v>
      </c>
      <c r="J49" s="3"/>
      <c r="K49" s="24">
        <f t="shared" si="2"/>
        <v>0</v>
      </c>
      <c r="L49" s="25">
        <f t="shared" si="3"/>
        <v>0</v>
      </c>
    </row>
    <row r="50" spans="1:12" x14ac:dyDescent="0.35">
      <c r="A50" s="99"/>
      <c r="B50" s="19" t="s">
        <v>35</v>
      </c>
      <c r="C50" s="64" t="s">
        <v>6</v>
      </c>
      <c r="D50" s="11">
        <v>0.12</v>
      </c>
      <c r="E50" s="3">
        <f>E47*D50</f>
        <v>22.2</v>
      </c>
      <c r="F50" s="3"/>
      <c r="G50" s="25">
        <f t="shared" si="0"/>
        <v>0</v>
      </c>
      <c r="H50" s="3"/>
      <c r="I50" s="25">
        <f t="shared" si="1"/>
        <v>0</v>
      </c>
      <c r="J50" s="3"/>
      <c r="K50" s="24">
        <f t="shared" si="2"/>
        <v>0</v>
      </c>
      <c r="L50" s="25">
        <f t="shared" si="3"/>
        <v>0</v>
      </c>
    </row>
    <row r="51" spans="1:12" x14ac:dyDescent="0.35">
      <c r="A51" s="99"/>
      <c r="B51" s="30" t="s">
        <v>27</v>
      </c>
      <c r="C51" s="65" t="s">
        <v>28</v>
      </c>
      <c r="D51" s="11">
        <v>0.6</v>
      </c>
      <c r="E51" s="3">
        <f>E47*D51</f>
        <v>111</v>
      </c>
      <c r="F51" s="3"/>
      <c r="G51" s="25">
        <f t="shared" si="0"/>
        <v>0</v>
      </c>
      <c r="H51" s="3"/>
      <c r="I51" s="25">
        <f t="shared" si="1"/>
        <v>0</v>
      </c>
      <c r="J51" s="3"/>
      <c r="K51" s="24">
        <f t="shared" si="2"/>
        <v>0</v>
      </c>
      <c r="L51" s="25">
        <f t="shared" si="3"/>
        <v>0</v>
      </c>
    </row>
    <row r="52" spans="1:12" x14ac:dyDescent="0.35">
      <c r="A52" s="99"/>
      <c r="B52" s="28" t="s">
        <v>29</v>
      </c>
      <c r="C52" s="66" t="s">
        <v>9</v>
      </c>
      <c r="D52" s="31"/>
      <c r="E52" s="7">
        <v>3</v>
      </c>
      <c r="F52" s="14"/>
      <c r="G52" s="25">
        <f t="shared" si="0"/>
        <v>0</v>
      </c>
      <c r="H52" s="27"/>
      <c r="I52" s="25">
        <f t="shared" si="1"/>
        <v>0</v>
      </c>
      <c r="J52" s="27"/>
      <c r="K52" s="24">
        <f t="shared" si="2"/>
        <v>0</v>
      </c>
      <c r="L52" s="25">
        <f t="shared" si="3"/>
        <v>0</v>
      </c>
    </row>
    <row r="53" spans="1:12" x14ac:dyDescent="0.35">
      <c r="A53" s="99"/>
      <c r="B53" s="30" t="s">
        <v>30</v>
      </c>
      <c r="C53" s="65" t="s">
        <v>28</v>
      </c>
      <c r="D53" s="11">
        <v>0.08</v>
      </c>
      <c r="E53" s="43">
        <f>E47*D53</f>
        <v>14.8</v>
      </c>
      <c r="F53" s="3"/>
      <c r="G53" s="25">
        <f t="shared" si="0"/>
        <v>0</v>
      </c>
      <c r="H53" s="3"/>
      <c r="I53" s="25">
        <f t="shared" si="1"/>
        <v>0</v>
      </c>
      <c r="J53" s="3"/>
      <c r="K53" s="24">
        <f t="shared" si="2"/>
        <v>0</v>
      </c>
      <c r="L53" s="25">
        <f t="shared" si="3"/>
        <v>0</v>
      </c>
    </row>
    <row r="54" spans="1:12" x14ac:dyDescent="0.35">
      <c r="A54" s="99"/>
      <c r="B54" s="30" t="s">
        <v>16</v>
      </c>
      <c r="C54" s="64" t="s">
        <v>5</v>
      </c>
      <c r="D54" s="11">
        <v>1.6E-2</v>
      </c>
      <c r="E54" s="3">
        <f>E47*D54</f>
        <v>2.96</v>
      </c>
      <c r="F54" s="3"/>
      <c r="G54" s="25">
        <f t="shared" si="0"/>
        <v>0</v>
      </c>
      <c r="H54" s="3"/>
      <c r="I54" s="25">
        <f t="shared" si="1"/>
        <v>0</v>
      </c>
      <c r="J54" s="3"/>
      <c r="K54" s="24">
        <f t="shared" si="2"/>
        <v>0</v>
      </c>
      <c r="L54" s="25">
        <f t="shared" si="3"/>
        <v>0</v>
      </c>
    </row>
    <row r="55" spans="1:12" x14ac:dyDescent="0.35">
      <c r="A55" s="99">
        <v>6</v>
      </c>
      <c r="B55" s="47" t="s">
        <v>112</v>
      </c>
      <c r="C55" s="64" t="s">
        <v>25</v>
      </c>
      <c r="D55" s="11"/>
      <c r="E55" s="3">
        <v>1</v>
      </c>
      <c r="F55" s="3"/>
      <c r="G55" s="25">
        <f t="shared" si="0"/>
        <v>0</v>
      </c>
      <c r="H55" s="3"/>
      <c r="I55" s="25">
        <f t="shared" si="1"/>
        <v>0</v>
      </c>
      <c r="J55" s="3"/>
      <c r="K55" s="24">
        <f t="shared" si="2"/>
        <v>0</v>
      </c>
      <c r="L55" s="25">
        <f t="shared" si="3"/>
        <v>0</v>
      </c>
    </row>
    <row r="56" spans="1:12" x14ac:dyDescent="0.35">
      <c r="A56" s="99">
        <v>7</v>
      </c>
      <c r="B56" s="47" t="s">
        <v>174</v>
      </c>
      <c r="C56" s="64"/>
      <c r="D56" s="11"/>
      <c r="E56" s="3">
        <v>2</v>
      </c>
      <c r="F56" s="3"/>
      <c r="G56" s="25">
        <f t="shared" si="0"/>
        <v>0</v>
      </c>
      <c r="H56" s="3"/>
      <c r="I56" s="25">
        <f t="shared" si="1"/>
        <v>0</v>
      </c>
      <c r="J56" s="3"/>
      <c r="K56" s="24">
        <f t="shared" si="2"/>
        <v>0</v>
      </c>
      <c r="L56" s="25">
        <f t="shared" si="3"/>
        <v>0</v>
      </c>
    </row>
    <row r="57" spans="1:12" x14ac:dyDescent="0.35">
      <c r="A57" s="99">
        <v>8</v>
      </c>
      <c r="B57" s="47" t="s">
        <v>58</v>
      </c>
      <c r="C57" s="64" t="s">
        <v>25</v>
      </c>
      <c r="D57" s="11"/>
      <c r="E57" s="3">
        <v>1</v>
      </c>
      <c r="F57" s="3"/>
      <c r="G57" s="25">
        <f t="shared" si="0"/>
        <v>0</v>
      </c>
      <c r="H57" s="3"/>
      <c r="I57" s="25">
        <f t="shared" si="1"/>
        <v>0</v>
      </c>
      <c r="J57" s="3"/>
      <c r="K57" s="24">
        <f t="shared" si="2"/>
        <v>0</v>
      </c>
      <c r="L57" s="25">
        <f t="shared" si="3"/>
        <v>0</v>
      </c>
    </row>
    <row r="58" spans="1:12" x14ac:dyDescent="0.35">
      <c r="A58" s="99"/>
      <c r="B58" s="30" t="s">
        <v>53</v>
      </c>
      <c r="C58" s="64" t="s">
        <v>25</v>
      </c>
      <c r="D58" s="11">
        <v>1</v>
      </c>
      <c r="E58" s="3">
        <v>1</v>
      </c>
      <c r="F58" s="3"/>
      <c r="G58" s="25">
        <f t="shared" si="0"/>
        <v>0</v>
      </c>
      <c r="H58" s="3"/>
      <c r="I58" s="25">
        <f t="shared" si="1"/>
        <v>0</v>
      </c>
      <c r="J58" s="3"/>
      <c r="K58" s="24">
        <f t="shared" si="2"/>
        <v>0</v>
      </c>
      <c r="L58" s="25">
        <f t="shared" si="3"/>
        <v>0</v>
      </c>
    </row>
    <row r="59" spans="1:12" x14ac:dyDescent="0.35">
      <c r="A59" s="99"/>
      <c r="B59" s="30" t="s">
        <v>88</v>
      </c>
      <c r="C59" s="64" t="s">
        <v>25</v>
      </c>
      <c r="D59" s="11"/>
      <c r="E59" s="3">
        <v>1</v>
      </c>
      <c r="F59" s="3"/>
      <c r="G59" s="25">
        <f t="shared" si="0"/>
        <v>0</v>
      </c>
      <c r="H59" s="3"/>
      <c r="I59" s="25">
        <f t="shared" si="1"/>
        <v>0</v>
      </c>
      <c r="J59" s="3"/>
      <c r="K59" s="24">
        <f t="shared" si="2"/>
        <v>0</v>
      </c>
      <c r="L59" s="25">
        <f t="shared" si="3"/>
        <v>0</v>
      </c>
    </row>
    <row r="60" spans="1:12" x14ac:dyDescent="0.35">
      <c r="A60" s="99"/>
      <c r="B60" s="30" t="s">
        <v>54</v>
      </c>
      <c r="C60" s="65" t="s">
        <v>9</v>
      </c>
      <c r="D60" s="11"/>
      <c r="E60" s="3">
        <v>2</v>
      </c>
      <c r="F60" s="3"/>
      <c r="G60" s="25">
        <f t="shared" si="0"/>
        <v>0</v>
      </c>
      <c r="H60" s="3"/>
      <c r="I60" s="25">
        <f t="shared" si="1"/>
        <v>0</v>
      </c>
      <c r="J60" s="3"/>
      <c r="K60" s="24">
        <f t="shared" si="2"/>
        <v>0</v>
      </c>
      <c r="L60" s="25">
        <f t="shared" si="3"/>
        <v>0</v>
      </c>
    </row>
    <row r="61" spans="1:12" x14ac:dyDescent="0.35">
      <c r="A61" s="99"/>
      <c r="B61" s="30" t="s">
        <v>55</v>
      </c>
      <c r="C61" s="66" t="s">
        <v>31</v>
      </c>
      <c r="D61" s="31"/>
      <c r="E61" s="7">
        <v>18</v>
      </c>
      <c r="F61" s="14"/>
      <c r="G61" s="25">
        <f t="shared" si="0"/>
        <v>0</v>
      </c>
      <c r="H61" s="27"/>
      <c r="I61" s="25">
        <f t="shared" si="1"/>
        <v>0</v>
      </c>
      <c r="J61" s="27"/>
      <c r="K61" s="24">
        <f t="shared" si="2"/>
        <v>0</v>
      </c>
      <c r="L61" s="25">
        <f t="shared" si="3"/>
        <v>0</v>
      </c>
    </row>
    <row r="62" spans="1:12" x14ac:dyDescent="0.35">
      <c r="A62" s="99"/>
      <c r="B62" s="30" t="s">
        <v>56</v>
      </c>
      <c r="C62" s="65" t="s">
        <v>25</v>
      </c>
      <c r="D62" s="11"/>
      <c r="E62" s="43">
        <v>4</v>
      </c>
      <c r="F62" s="3"/>
      <c r="G62" s="25">
        <f t="shared" si="0"/>
        <v>0</v>
      </c>
      <c r="H62" s="3"/>
      <c r="I62" s="25">
        <f t="shared" si="1"/>
        <v>0</v>
      </c>
      <c r="J62" s="3"/>
      <c r="K62" s="24">
        <f t="shared" si="2"/>
        <v>0</v>
      </c>
      <c r="L62" s="25">
        <f t="shared" si="3"/>
        <v>0</v>
      </c>
    </row>
    <row r="63" spans="1:12" x14ac:dyDescent="0.35">
      <c r="A63" s="99"/>
      <c r="B63" s="30" t="s">
        <v>74</v>
      </c>
      <c r="C63" s="64" t="s">
        <v>25</v>
      </c>
      <c r="D63" s="11"/>
      <c r="E63" s="3">
        <v>1</v>
      </c>
      <c r="F63" s="3"/>
      <c r="G63" s="25">
        <f t="shared" si="0"/>
        <v>0</v>
      </c>
      <c r="H63" s="3"/>
      <c r="I63" s="25">
        <f t="shared" si="1"/>
        <v>0</v>
      </c>
      <c r="J63" s="3"/>
      <c r="K63" s="24">
        <f t="shared" si="2"/>
        <v>0</v>
      </c>
      <c r="L63" s="25">
        <f t="shared" si="3"/>
        <v>0</v>
      </c>
    </row>
    <row r="64" spans="1:12" x14ac:dyDescent="0.35">
      <c r="A64" s="99"/>
      <c r="B64" s="30" t="s">
        <v>57</v>
      </c>
      <c r="C64" s="64" t="s">
        <v>31</v>
      </c>
      <c r="D64" s="11"/>
      <c r="E64" s="3">
        <v>12</v>
      </c>
      <c r="F64" s="3"/>
      <c r="G64" s="25">
        <f t="shared" si="0"/>
        <v>0</v>
      </c>
      <c r="H64" s="3"/>
      <c r="I64" s="25">
        <f t="shared" si="1"/>
        <v>0</v>
      </c>
      <c r="J64" s="3"/>
      <c r="K64" s="24">
        <f t="shared" si="2"/>
        <v>0</v>
      </c>
      <c r="L64" s="25">
        <f t="shared" si="3"/>
        <v>0</v>
      </c>
    </row>
    <row r="65" spans="1:12" x14ac:dyDescent="0.35">
      <c r="A65" s="99"/>
      <c r="B65" s="30" t="s">
        <v>59</v>
      </c>
      <c r="C65" s="64" t="s">
        <v>9</v>
      </c>
      <c r="D65" s="11"/>
      <c r="E65" s="3">
        <v>1</v>
      </c>
      <c r="F65" s="3"/>
      <c r="G65" s="25">
        <f t="shared" si="0"/>
        <v>0</v>
      </c>
      <c r="H65" s="3"/>
      <c r="I65" s="25">
        <f t="shared" si="1"/>
        <v>0</v>
      </c>
      <c r="J65" s="3"/>
      <c r="K65" s="24">
        <f t="shared" si="2"/>
        <v>0</v>
      </c>
      <c r="L65" s="25">
        <f t="shared" si="3"/>
        <v>0</v>
      </c>
    </row>
    <row r="66" spans="1:12" x14ac:dyDescent="0.35">
      <c r="A66" s="99"/>
      <c r="B66" s="30" t="s">
        <v>16</v>
      </c>
      <c r="C66" s="64" t="s">
        <v>5</v>
      </c>
      <c r="D66" s="11"/>
      <c r="E66" s="3">
        <v>4</v>
      </c>
      <c r="F66" s="3"/>
      <c r="G66" s="25">
        <f t="shared" si="0"/>
        <v>0</v>
      </c>
      <c r="H66" s="3"/>
      <c r="I66" s="25">
        <f t="shared" si="1"/>
        <v>0</v>
      </c>
      <c r="J66" s="3"/>
      <c r="K66" s="24">
        <f t="shared" si="2"/>
        <v>0</v>
      </c>
      <c r="L66" s="25">
        <f t="shared" si="3"/>
        <v>0</v>
      </c>
    </row>
    <row r="67" spans="1:12" x14ac:dyDescent="0.35">
      <c r="A67" s="38">
        <v>9</v>
      </c>
      <c r="B67" s="42" t="s">
        <v>175</v>
      </c>
      <c r="C67" s="68" t="s">
        <v>73</v>
      </c>
      <c r="D67" s="15"/>
      <c r="E67" s="3">
        <v>2</v>
      </c>
      <c r="F67" s="3"/>
      <c r="G67" s="25">
        <f t="shared" si="0"/>
        <v>0</v>
      </c>
      <c r="H67" s="3"/>
      <c r="I67" s="25">
        <f t="shared" si="1"/>
        <v>0</v>
      </c>
      <c r="J67" s="3"/>
      <c r="K67" s="24">
        <f t="shared" si="2"/>
        <v>0</v>
      </c>
      <c r="L67" s="25">
        <f t="shared" si="3"/>
        <v>0</v>
      </c>
    </row>
    <row r="68" spans="1:12" x14ac:dyDescent="0.35">
      <c r="A68" s="38"/>
      <c r="B68" s="9" t="s">
        <v>22</v>
      </c>
      <c r="C68" s="69" t="s">
        <v>17</v>
      </c>
      <c r="D68" s="11">
        <v>1.03</v>
      </c>
      <c r="E68" s="10">
        <f>D68*E67</f>
        <v>2.06</v>
      </c>
      <c r="F68" s="10"/>
      <c r="G68" s="25">
        <f t="shared" si="0"/>
        <v>0</v>
      </c>
      <c r="H68" s="10"/>
      <c r="I68" s="25">
        <f t="shared" si="1"/>
        <v>0</v>
      </c>
      <c r="J68" s="10"/>
      <c r="K68" s="24">
        <f t="shared" si="2"/>
        <v>0</v>
      </c>
      <c r="L68" s="25">
        <f t="shared" si="3"/>
        <v>0</v>
      </c>
    </row>
    <row r="69" spans="1:12" x14ac:dyDescent="0.35">
      <c r="A69" s="38"/>
      <c r="B69" s="9" t="s">
        <v>23</v>
      </c>
      <c r="C69" s="69" t="s">
        <v>6</v>
      </c>
      <c r="D69" s="10">
        <v>6</v>
      </c>
      <c r="E69" s="10">
        <f>D69*E67</f>
        <v>12</v>
      </c>
      <c r="F69" s="10"/>
      <c r="G69" s="25">
        <f t="shared" si="0"/>
        <v>0</v>
      </c>
      <c r="H69" s="10"/>
      <c r="I69" s="25">
        <f t="shared" si="1"/>
        <v>0</v>
      </c>
      <c r="J69" s="10"/>
      <c r="K69" s="24">
        <f t="shared" si="2"/>
        <v>0</v>
      </c>
      <c r="L69" s="25">
        <f t="shared" si="3"/>
        <v>0</v>
      </c>
    </row>
    <row r="70" spans="1:12" x14ac:dyDescent="0.35">
      <c r="A70" s="38"/>
      <c r="B70" s="9" t="s">
        <v>20</v>
      </c>
      <c r="C70" s="69" t="s">
        <v>6</v>
      </c>
      <c r="D70" s="11">
        <v>0.2</v>
      </c>
      <c r="E70" s="10">
        <f>D70*E67</f>
        <v>0.4</v>
      </c>
      <c r="F70" s="10"/>
      <c r="G70" s="25">
        <f t="shared" si="0"/>
        <v>0</v>
      </c>
      <c r="H70" s="10"/>
      <c r="I70" s="25">
        <f t="shared" si="1"/>
        <v>0</v>
      </c>
      <c r="J70" s="10"/>
      <c r="K70" s="24">
        <f t="shared" si="2"/>
        <v>0</v>
      </c>
      <c r="L70" s="25">
        <f t="shared" si="3"/>
        <v>0</v>
      </c>
    </row>
    <row r="71" spans="1:12" x14ac:dyDescent="0.35">
      <c r="A71" s="38"/>
      <c r="B71" s="9" t="s">
        <v>24</v>
      </c>
      <c r="C71" s="69" t="s">
        <v>25</v>
      </c>
      <c r="D71" s="10">
        <v>0.1</v>
      </c>
      <c r="E71" s="10">
        <f>D71*E67</f>
        <v>0.2</v>
      </c>
      <c r="F71" s="10"/>
      <c r="G71" s="25">
        <f t="shared" ref="G71:G77" si="4">F71*E71</f>
        <v>0</v>
      </c>
      <c r="H71" s="10"/>
      <c r="I71" s="25">
        <f t="shared" ref="I71:I77" si="5">H71*E71</f>
        <v>0</v>
      </c>
      <c r="J71" s="10"/>
      <c r="K71" s="24">
        <f t="shared" ref="K71:K77" si="6">J71*E71</f>
        <v>0</v>
      </c>
      <c r="L71" s="25">
        <f t="shared" ref="L71:L77" si="7">K71+I71+G71</f>
        <v>0</v>
      </c>
    </row>
    <row r="72" spans="1:12" x14ac:dyDescent="0.35">
      <c r="A72" s="38"/>
      <c r="B72" s="9" t="s">
        <v>12</v>
      </c>
      <c r="C72" s="69" t="s">
        <v>5</v>
      </c>
      <c r="D72" s="11">
        <v>7.0000000000000001E-3</v>
      </c>
      <c r="E72" s="10">
        <f>D72*E67</f>
        <v>1.4E-2</v>
      </c>
      <c r="F72" s="10"/>
      <c r="G72" s="25">
        <f t="shared" si="4"/>
        <v>0</v>
      </c>
      <c r="H72" s="10"/>
      <c r="I72" s="25">
        <f t="shared" si="5"/>
        <v>0</v>
      </c>
      <c r="J72" s="10"/>
      <c r="K72" s="24">
        <f t="shared" si="6"/>
        <v>0</v>
      </c>
      <c r="L72" s="25">
        <f t="shared" si="7"/>
        <v>0</v>
      </c>
    </row>
    <row r="73" spans="1:12" x14ac:dyDescent="0.35">
      <c r="A73" s="101">
        <v>10</v>
      </c>
      <c r="B73" s="79" t="s">
        <v>176</v>
      </c>
      <c r="C73" s="69" t="s">
        <v>25</v>
      </c>
      <c r="D73" s="78"/>
      <c r="E73" s="10">
        <v>2</v>
      </c>
      <c r="F73" s="10"/>
      <c r="G73" s="25">
        <f t="shared" si="4"/>
        <v>0</v>
      </c>
      <c r="H73" s="10"/>
      <c r="I73" s="25">
        <f t="shared" si="5"/>
        <v>0</v>
      </c>
      <c r="J73" s="10"/>
      <c r="K73" s="24">
        <f t="shared" si="6"/>
        <v>0</v>
      </c>
      <c r="L73" s="25">
        <f t="shared" si="7"/>
        <v>0</v>
      </c>
    </row>
    <row r="74" spans="1:12" x14ac:dyDescent="0.35">
      <c r="A74" s="99">
        <v>11</v>
      </c>
      <c r="B74" s="62" t="s">
        <v>61</v>
      </c>
      <c r="C74" s="64" t="s">
        <v>25</v>
      </c>
      <c r="D74" s="11"/>
      <c r="E74" s="3">
        <v>1</v>
      </c>
      <c r="F74" s="3"/>
      <c r="G74" s="25">
        <f t="shared" si="4"/>
        <v>0</v>
      </c>
      <c r="H74" s="3"/>
      <c r="I74" s="25">
        <f t="shared" si="5"/>
        <v>0</v>
      </c>
      <c r="J74" s="3"/>
      <c r="K74" s="24">
        <f t="shared" si="6"/>
        <v>0</v>
      </c>
      <c r="L74" s="25">
        <f t="shared" si="7"/>
        <v>0</v>
      </c>
    </row>
    <row r="75" spans="1:12" x14ac:dyDescent="0.35">
      <c r="A75" s="38"/>
      <c r="B75" s="45" t="s">
        <v>51</v>
      </c>
      <c r="C75" s="64"/>
      <c r="D75" s="4"/>
      <c r="E75" s="3"/>
      <c r="F75" s="3"/>
      <c r="G75" s="25">
        <f t="shared" si="4"/>
        <v>0</v>
      </c>
      <c r="H75" s="3"/>
      <c r="I75" s="25">
        <f t="shared" si="5"/>
        <v>0</v>
      </c>
      <c r="J75" s="3"/>
      <c r="K75" s="24">
        <f t="shared" si="6"/>
        <v>0</v>
      </c>
      <c r="L75" s="25">
        <f t="shared" si="7"/>
        <v>0</v>
      </c>
    </row>
    <row r="76" spans="1:12" ht="21.75" customHeight="1" x14ac:dyDescent="0.35">
      <c r="A76" s="38">
        <v>1</v>
      </c>
      <c r="B76" s="42" t="s">
        <v>115</v>
      </c>
      <c r="C76" s="64" t="s">
        <v>31</v>
      </c>
      <c r="D76" s="15"/>
      <c r="E76" s="3">
        <v>1</v>
      </c>
      <c r="F76" s="3"/>
      <c r="G76" s="25">
        <f t="shared" si="4"/>
        <v>0</v>
      </c>
      <c r="H76" s="3"/>
      <c r="I76" s="25">
        <f t="shared" si="5"/>
        <v>0</v>
      </c>
      <c r="J76" s="3"/>
      <c r="K76" s="24">
        <f t="shared" si="6"/>
        <v>0</v>
      </c>
      <c r="L76" s="25">
        <f t="shared" si="7"/>
        <v>0</v>
      </c>
    </row>
    <row r="77" spans="1:12" x14ac:dyDescent="0.35">
      <c r="A77" s="102">
        <v>3</v>
      </c>
      <c r="B77" s="62" t="s">
        <v>125</v>
      </c>
      <c r="C77" s="80" t="s">
        <v>31</v>
      </c>
      <c r="D77" s="10"/>
      <c r="E77" s="10">
        <v>10</v>
      </c>
      <c r="F77" s="10"/>
      <c r="G77" s="25">
        <f t="shared" si="4"/>
        <v>0</v>
      </c>
      <c r="H77" s="10"/>
      <c r="I77" s="25">
        <f t="shared" si="5"/>
        <v>0</v>
      </c>
      <c r="J77" s="10"/>
      <c r="K77" s="24">
        <f t="shared" si="6"/>
        <v>0</v>
      </c>
      <c r="L77" s="25">
        <f t="shared" si="7"/>
        <v>0</v>
      </c>
    </row>
    <row r="78" spans="1:12" x14ac:dyDescent="0.35">
      <c r="A78" s="103"/>
      <c r="B78" s="32" t="s">
        <v>4</v>
      </c>
      <c r="C78" s="71"/>
      <c r="D78" s="38"/>
      <c r="E78" s="39"/>
      <c r="F78" s="39"/>
      <c r="G78" s="40">
        <f>SUM(G9:G77)</f>
        <v>0</v>
      </c>
      <c r="H78" s="40"/>
      <c r="I78" s="40">
        <f>SUM(I9:I77)</f>
        <v>0</v>
      </c>
      <c r="J78" s="40"/>
      <c r="K78" s="40">
        <f>SUM(K9:K77)</f>
        <v>0</v>
      </c>
      <c r="L78" s="40">
        <f t="shared" ref="L78" si="8">K78+I78+G78</f>
        <v>0</v>
      </c>
    </row>
    <row r="79" spans="1:12" x14ac:dyDescent="0.35">
      <c r="A79" s="103"/>
      <c r="B79" s="48" t="s">
        <v>62</v>
      </c>
      <c r="C79" s="72"/>
      <c r="D79" s="49"/>
      <c r="E79" s="36"/>
      <c r="F79" s="37"/>
      <c r="G79" s="35"/>
      <c r="H79" s="36"/>
      <c r="I79" s="36"/>
      <c r="J79" s="36"/>
      <c r="K79" s="37"/>
      <c r="L79" s="41">
        <f>G78*C79</f>
        <v>0</v>
      </c>
    </row>
    <row r="80" spans="1:12" x14ac:dyDescent="0.35">
      <c r="A80" s="103"/>
      <c r="B80" s="50" t="s">
        <v>4</v>
      </c>
      <c r="C80" s="67"/>
      <c r="D80" s="51"/>
      <c r="E80" s="36"/>
      <c r="F80" s="37"/>
      <c r="G80" s="37"/>
      <c r="H80" s="36"/>
      <c r="I80" s="36"/>
      <c r="J80" s="36"/>
      <c r="K80" s="37"/>
      <c r="L80" s="41">
        <f>SUM(L9:L77)</f>
        <v>0</v>
      </c>
    </row>
    <row r="81" spans="1:12" x14ac:dyDescent="0.35">
      <c r="A81" s="104"/>
      <c r="B81" s="48" t="s">
        <v>7</v>
      </c>
      <c r="C81" s="72"/>
      <c r="D81" s="49"/>
      <c r="E81" s="36"/>
      <c r="F81" s="37"/>
      <c r="G81" s="37"/>
      <c r="H81" s="36"/>
      <c r="I81" s="36"/>
      <c r="J81" s="36"/>
      <c r="K81" s="37"/>
      <c r="L81" s="41">
        <f>L80*C81</f>
        <v>0</v>
      </c>
    </row>
    <row r="82" spans="1:12" x14ac:dyDescent="0.35">
      <c r="A82" s="104"/>
      <c r="B82" s="50" t="s">
        <v>4</v>
      </c>
      <c r="C82" s="67"/>
      <c r="D82" s="51"/>
      <c r="E82" s="36"/>
      <c r="F82" s="37"/>
      <c r="G82" s="37"/>
      <c r="H82" s="36"/>
      <c r="I82" s="36"/>
      <c r="J82" s="36"/>
      <c r="K82" s="37"/>
      <c r="L82" s="41">
        <f>SUM(L80:L81)</f>
        <v>0</v>
      </c>
    </row>
    <row r="83" spans="1:12" x14ac:dyDescent="0.35">
      <c r="A83" s="105"/>
      <c r="B83" s="48" t="s">
        <v>63</v>
      </c>
      <c r="C83" s="72"/>
      <c r="D83" s="49"/>
      <c r="E83" s="36"/>
      <c r="F83" s="37"/>
      <c r="G83" s="37"/>
      <c r="H83" s="36"/>
      <c r="I83" s="36"/>
      <c r="J83" s="36"/>
      <c r="K83" s="37"/>
      <c r="L83" s="41">
        <f>L82*C83</f>
        <v>0</v>
      </c>
    </row>
    <row r="84" spans="1:12" x14ac:dyDescent="0.35">
      <c r="A84" s="105"/>
      <c r="B84" s="50" t="s">
        <v>4</v>
      </c>
      <c r="C84" s="67"/>
      <c r="D84" s="51"/>
      <c r="E84" s="36"/>
      <c r="F84" s="37"/>
      <c r="G84" s="37"/>
      <c r="H84" s="36"/>
      <c r="I84" s="36"/>
      <c r="J84" s="36"/>
      <c r="K84" s="37"/>
      <c r="L84" s="41">
        <f>SUM(L82:L83)</f>
        <v>0</v>
      </c>
    </row>
    <row r="85" spans="1:12" x14ac:dyDescent="0.35">
      <c r="A85" s="105"/>
      <c r="B85" s="48" t="s">
        <v>64</v>
      </c>
      <c r="C85" s="72"/>
      <c r="D85" s="49"/>
      <c r="E85" s="36"/>
      <c r="F85" s="37"/>
      <c r="G85" s="37"/>
      <c r="H85" s="36"/>
      <c r="I85" s="36"/>
      <c r="J85" s="36"/>
      <c r="K85" s="37"/>
      <c r="L85" s="41">
        <f>L84*C85</f>
        <v>0</v>
      </c>
    </row>
    <row r="86" spans="1:12" x14ac:dyDescent="0.35">
      <c r="A86" s="105"/>
      <c r="B86" s="26" t="s">
        <v>65</v>
      </c>
      <c r="C86" s="72"/>
      <c r="D86" s="36"/>
      <c r="E86" s="37"/>
      <c r="F86" s="37"/>
      <c r="G86" s="36"/>
      <c r="H86" s="36"/>
      <c r="I86" s="36"/>
      <c r="J86" s="37"/>
      <c r="K86" s="52"/>
      <c r="L86" s="41">
        <f>I78*C86</f>
        <v>0</v>
      </c>
    </row>
    <row r="87" spans="1:12" x14ac:dyDescent="0.35">
      <c r="A87" s="105"/>
      <c r="B87" s="50" t="s">
        <v>4</v>
      </c>
      <c r="C87" s="72"/>
      <c r="D87" s="49"/>
      <c r="E87" s="36"/>
      <c r="F87" s="37"/>
      <c r="G87" s="37"/>
      <c r="H87" s="36"/>
      <c r="I87" s="36"/>
      <c r="J87" s="36"/>
      <c r="K87" s="37"/>
      <c r="L87" s="41">
        <f>SUM(L84:L86)</f>
        <v>0</v>
      </c>
    </row>
    <row r="88" spans="1:12" x14ac:dyDescent="0.35">
      <c r="A88" s="105"/>
      <c r="B88" s="48" t="s">
        <v>66</v>
      </c>
      <c r="C88" s="72">
        <v>0.18</v>
      </c>
      <c r="D88" s="49"/>
      <c r="E88" s="36"/>
      <c r="F88" s="37"/>
      <c r="G88" s="37"/>
      <c r="H88" s="36"/>
      <c r="I88" s="36"/>
      <c r="J88" s="36"/>
      <c r="K88" s="37"/>
      <c r="L88" s="41">
        <f>L87*C88</f>
        <v>0</v>
      </c>
    </row>
    <row r="89" spans="1:12" x14ac:dyDescent="0.35">
      <c r="A89" s="105"/>
      <c r="B89" s="53" t="s">
        <v>21</v>
      </c>
      <c r="C89" s="73"/>
      <c r="D89" s="54"/>
      <c r="E89" s="55"/>
      <c r="F89" s="54"/>
      <c r="G89" s="54"/>
      <c r="H89" s="55"/>
      <c r="I89" s="55"/>
      <c r="J89" s="55"/>
      <c r="K89" s="54"/>
      <c r="L89" s="56">
        <f>SUM(L87:L88)</f>
        <v>0</v>
      </c>
    </row>
  </sheetData>
  <mergeCells count="13">
    <mergeCell ref="A4:A5"/>
    <mergeCell ref="B4:B5"/>
    <mergeCell ref="C4:C5"/>
    <mergeCell ref="D4:D5"/>
    <mergeCell ref="E4:E5"/>
    <mergeCell ref="H4:I4"/>
    <mergeCell ref="J4:K4"/>
    <mergeCell ref="L4:L5"/>
    <mergeCell ref="B1:L1"/>
    <mergeCell ref="B2:L2"/>
    <mergeCell ref="G3:I3"/>
    <mergeCell ref="J3:K3"/>
    <mergeCell ref="F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L109"/>
  <sheetViews>
    <sheetView topLeftCell="A91" workbookViewId="0">
      <selection activeCell="D105" sqref="D105"/>
    </sheetView>
  </sheetViews>
  <sheetFormatPr defaultRowHeight="14.5" x14ac:dyDescent="0.35"/>
  <cols>
    <col min="1" max="1" width="5.08984375" customWidth="1"/>
    <col min="2" max="2" width="59.08984375" customWidth="1"/>
    <col min="12" max="12" width="13.36328125" customWidth="1"/>
  </cols>
  <sheetData>
    <row r="1" spans="1:12" ht="16" x14ac:dyDescent="0.35">
      <c r="A1" s="33"/>
      <c r="B1" s="176" t="s">
        <v>191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2" ht="16" x14ac:dyDescent="0.35">
      <c r="A2" s="33"/>
      <c r="B2" s="176" t="s">
        <v>33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</row>
    <row r="3" spans="1:12" x14ac:dyDescent="0.35">
      <c r="A3" s="138"/>
      <c r="B3" s="138"/>
      <c r="C3" s="138"/>
      <c r="D3" s="138"/>
      <c r="E3" s="138"/>
      <c r="F3" s="138"/>
      <c r="G3" s="177" t="s">
        <v>8</v>
      </c>
      <c r="H3" s="177"/>
      <c r="I3" s="177"/>
      <c r="J3" s="178">
        <f>L109</f>
        <v>0</v>
      </c>
      <c r="K3" s="179"/>
      <c r="L3" s="8" t="s">
        <v>5</v>
      </c>
    </row>
    <row r="4" spans="1:12" x14ac:dyDescent="0.35">
      <c r="A4" s="182" t="s">
        <v>18</v>
      </c>
      <c r="B4" s="182" t="s">
        <v>0</v>
      </c>
      <c r="C4" s="182" t="s">
        <v>1</v>
      </c>
      <c r="D4" s="184" t="s">
        <v>15</v>
      </c>
      <c r="E4" s="184" t="s">
        <v>2</v>
      </c>
      <c r="F4" s="186" t="s">
        <v>11</v>
      </c>
      <c r="G4" s="187"/>
      <c r="H4" s="188" t="s">
        <v>3</v>
      </c>
      <c r="I4" s="187"/>
      <c r="J4" s="180" t="s">
        <v>14</v>
      </c>
      <c r="K4" s="181"/>
      <c r="L4" s="182" t="s">
        <v>4</v>
      </c>
    </row>
    <row r="5" spans="1:12" ht="27" x14ac:dyDescent="0.35">
      <c r="A5" s="183"/>
      <c r="B5" s="183"/>
      <c r="C5" s="183"/>
      <c r="D5" s="185"/>
      <c r="E5" s="185"/>
      <c r="F5" s="6" t="s">
        <v>68</v>
      </c>
      <c r="G5" s="6" t="s">
        <v>4</v>
      </c>
      <c r="H5" s="6" t="s">
        <v>13</v>
      </c>
      <c r="I5" s="6" t="s">
        <v>4</v>
      </c>
      <c r="J5" s="6" t="s">
        <v>13</v>
      </c>
      <c r="K5" s="6" t="s">
        <v>4</v>
      </c>
      <c r="L5" s="183"/>
    </row>
    <row r="6" spans="1:12" x14ac:dyDescent="0.3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  <c r="J6" s="57">
        <v>10</v>
      </c>
      <c r="K6" s="57">
        <v>11</v>
      </c>
      <c r="L6" s="57">
        <v>12</v>
      </c>
    </row>
    <row r="7" spans="1:12" ht="16" x14ac:dyDescent="0.35">
      <c r="A7" s="34" t="s">
        <v>183</v>
      </c>
      <c r="B7" s="157" t="s">
        <v>184</v>
      </c>
      <c r="C7" s="158"/>
      <c r="D7" s="158"/>
      <c r="E7" s="159"/>
      <c r="F7" s="160"/>
      <c r="G7" s="161">
        <f t="shared" ref="G7:G70" si="0">F7*E7</f>
        <v>0</v>
      </c>
      <c r="H7" s="159"/>
      <c r="I7" s="161">
        <f t="shared" ref="I7:I70" si="1">H7*E7</f>
        <v>0</v>
      </c>
      <c r="J7" s="159"/>
      <c r="K7" s="162">
        <f t="shared" ref="K7:K70" si="2">J7*E7</f>
        <v>0</v>
      </c>
      <c r="L7" s="161">
        <f t="shared" ref="L7:L70" si="3">K7+I7+G7</f>
        <v>0</v>
      </c>
    </row>
    <row r="8" spans="1:12" x14ac:dyDescent="0.35">
      <c r="A8" s="34"/>
      <c r="B8" s="44" t="s">
        <v>40</v>
      </c>
      <c r="C8" s="4"/>
      <c r="D8" s="4"/>
      <c r="E8" s="3"/>
      <c r="F8" s="7"/>
      <c r="G8" s="25">
        <f t="shared" si="0"/>
        <v>0</v>
      </c>
      <c r="H8" s="3"/>
      <c r="I8" s="25">
        <f t="shared" si="1"/>
        <v>0</v>
      </c>
      <c r="J8" s="3"/>
      <c r="K8" s="24">
        <f t="shared" si="2"/>
        <v>0</v>
      </c>
      <c r="L8" s="25">
        <f t="shared" si="3"/>
        <v>0</v>
      </c>
    </row>
    <row r="9" spans="1:12" ht="27" x14ac:dyDescent="0.35">
      <c r="A9" s="38">
        <v>1</v>
      </c>
      <c r="B9" s="42" t="s">
        <v>167</v>
      </c>
      <c r="C9" s="68" t="s">
        <v>31</v>
      </c>
      <c r="D9" s="15"/>
      <c r="E9" s="3">
        <v>7</v>
      </c>
      <c r="F9" s="3"/>
      <c r="G9" s="25">
        <f t="shared" si="0"/>
        <v>0</v>
      </c>
      <c r="H9" s="3"/>
      <c r="I9" s="25">
        <f t="shared" si="1"/>
        <v>0</v>
      </c>
      <c r="J9" s="3"/>
      <c r="K9" s="24">
        <f t="shared" si="2"/>
        <v>0</v>
      </c>
      <c r="L9" s="25">
        <f t="shared" si="3"/>
        <v>0</v>
      </c>
    </row>
    <row r="10" spans="1:12" x14ac:dyDescent="0.35">
      <c r="A10" s="38">
        <v>2</v>
      </c>
      <c r="B10" s="147" t="s">
        <v>78</v>
      </c>
      <c r="C10" s="68" t="s">
        <v>25</v>
      </c>
      <c r="D10" s="3"/>
      <c r="E10" s="3">
        <v>1</v>
      </c>
      <c r="F10" s="3"/>
      <c r="G10" s="25">
        <f t="shared" si="0"/>
        <v>0</v>
      </c>
      <c r="H10" s="3"/>
      <c r="I10" s="25">
        <f t="shared" si="1"/>
        <v>0</v>
      </c>
      <c r="J10" s="3"/>
      <c r="K10" s="24">
        <f t="shared" si="2"/>
        <v>0</v>
      </c>
      <c r="L10" s="25">
        <f t="shared" si="3"/>
        <v>0</v>
      </c>
    </row>
    <row r="11" spans="1:12" x14ac:dyDescent="0.35">
      <c r="A11" s="38"/>
      <c r="B11" s="148" t="s">
        <v>157</v>
      </c>
      <c r="C11" s="68" t="s">
        <v>31</v>
      </c>
      <c r="D11" s="3"/>
      <c r="E11" s="3">
        <f>E9</f>
        <v>7</v>
      </c>
      <c r="F11" s="3"/>
      <c r="G11" s="25">
        <f t="shared" si="0"/>
        <v>0</v>
      </c>
      <c r="H11" s="3"/>
      <c r="I11" s="25">
        <f t="shared" si="1"/>
        <v>0</v>
      </c>
      <c r="J11" s="3"/>
      <c r="K11" s="24">
        <f t="shared" si="2"/>
        <v>0</v>
      </c>
      <c r="L11" s="25">
        <f t="shared" si="3"/>
        <v>0</v>
      </c>
    </row>
    <row r="12" spans="1:12" x14ac:dyDescent="0.35">
      <c r="A12" s="38"/>
      <c r="B12" s="5" t="s">
        <v>79</v>
      </c>
      <c r="C12" s="69" t="s">
        <v>25</v>
      </c>
      <c r="D12" s="3"/>
      <c r="E12" s="3">
        <v>1</v>
      </c>
      <c r="F12" s="3"/>
      <c r="G12" s="25">
        <f t="shared" si="0"/>
        <v>0</v>
      </c>
      <c r="H12" s="3"/>
      <c r="I12" s="25">
        <f t="shared" si="1"/>
        <v>0</v>
      </c>
      <c r="J12" s="3"/>
      <c r="K12" s="24">
        <f t="shared" si="2"/>
        <v>0</v>
      </c>
      <c r="L12" s="25">
        <f t="shared" si="3"/>
        <v>0</v>
      </c>
    </row>
    <row r="13" spans="1:12" x14ac:dyDescent="0.35">
      <c r="A13" s="38"/>
      <c r="B13" s="5" t="s">
        <v>158</v>
      </c>
      <c r="C13" s="69" t="s">
        <v>25</v>
      </c>
      <c r="D13" s="3"/>
      <c r="E13" s="3">
        <f>E9*0.5</f>
        <v>3.5</v>
      </c>
      <c r="F13" s="3"/>
      <c r="G13" s="25">
        <f t="shared" si="0"/>
        <v>0</v>
      </c>
      <c r="H13" s="3"/>
      <c r="I13" s="25">
        <f t="shared" si="1"/>
        <v>0</v>
      </c>
      <c r="J13" s="3"/>
      <c r="K13" s="24">
        <f t="shared" si="2"/>
        <v>0</v>
      </c>
      <c r="L13" s="25">
        <f t="shared" si="3"/>
        <v>0</v>
      </c>
    </row>
    <row r="14" spans="1:12" x14ac:dyDescent="0.35">
      <c r="A14" s="99"/>
      <c r="B14" s="149" t="s">
        <v>12</v>
      </c>
      <c r="C14" s="69" t="s">
        <v>5</v>
      </c>
      <c r="D14" s="3"/>
      <c r="E14" s="3">
        <v>8</v>
      </c>
      <c r="F14" s="3"/>
      <c r="G14" s="25">
        <f t="shared" si="0"/>
        <v>0</v>
      </c>
      <c r="H14" s="3"/>
      <c r="I14" s="25">
        <f t="shared" si="1"/>
        <v>0</v>
      </c>
      <c r="J14" s="3"/>
      <c r="K14" s="24">
        <f t="shared" si="2"/>
        <v>0</v>
      </c>
      <c r="L14" s="25">
        <f t="shared" si="3"/>
        <v>0</v>
      </c>
    </row>
    <row r="15" spans="1:12" x14ac:dyDescent="0.35">
      <c r="A15" s="99">
        <v>3</v>
      </c>
      <c r="B15" s="42" t="s">
        <v>67</v>
      </c>
      <c r="C15" s="68" t="s">
        <v>73</v>
      </c>
      <c r="D15" s="15"/>
      <c r="E15" s="3">
        <v>6</v>
      </c>
      <c r="F15" s="3"/>
      <c r="G15" s="25">
        <f t="shared" si="0"/>
        <v>0</v>
      </c>
      <c r="H15" s="3"/>
      <c r="I15" s="25">
        <f t="shared" si="1"/>
        <v>0</v>
      </c>
      <c r="J15" s="3"/>
      <c r="K15" s="24">
        <f t="shared" si="2"/>
        <v>0</v>
      </c>
      <c r="L15" s="25">
        <f t="shared" si="3"/>
        <v>0</v>
      </c>
    </row>
    <row r="16" spans="1:12" x14ac:dyDescent="0.35">
      <c r="A16" s="99"/>
      <c r="B16" s="20" t="s">
        <v>47</v>
      </c>
      <c r="C16" s="70" t="s">
        <v>17</v>
      </c>
      <c r="D16" s="31">
        <v>1.05</v>
      </c>
      <c r="E16" s="10">
        <f>49*D16</f>
        <v>51.45</v>
      </c>
      <c r="F16" s="10"/>
      <c r="G16" s="25">
        <f t="shared" si="0"/>
        <v>0</v>
      </c>
      <c r="H16" s="10"/>
      <c r="I16" s="25">
        <f t="shared" si="1"/>
        <v>0</v>
      </c>
      <c r="J16" s="10"/>
      <c r="K16" s="24">
        <f t="shared" si="2"/>
        <v>0</v>
      </c>
      <c r="L16" s="25">
        <f t="shared" si="3"/>
        <v>0</v>
      </c>
    </row>
    <row r="17" spans="1:12" ht="40.5" x14ac:dyDescent="0.35">
      <c r="A17" s="99"/>
      <c r="B17" s="13" t="s">
        <v>45</v>
      </c>
      <c r="C17" s="69" t="s">
        <v>17</v>
      </c>
      <c r="D17" s="10">
        <v>1</v>
      </c>
      <c r="E17" s="10">
        <f>D17*E15</f>
        <v>6</v>
      </c>
      <c r="F17" s="10"/>
      <c r="G17" s="25">
        <f t="shared" si="0"/>
        <v>0</v>
      </c>
      <c r="H17" s="10"/>
      <c r="I17" s="25">
        <f t="shared" si="1"/>
        <v>0</v>
      </c>
      <c r="J17" s="10"/>
      <c r="K17" s="24">
        <f t="shared" si="2"/>
        <v>0</v>
      </c>
      <c r="L17" s="25">
        <f t="shared" si="3"/>
        <v>0</v>
      </c>
    </row>
    <row r="18" spans="1:12" x14ac:dyDescent="0.35">
      <c r="A18" s="99"/>
      <c r="B18" s="21" t="s">
        <v>12</v>
      </c>
      <c r="C18" s="69" t="s">
        <v>5</v>
      </c>
      <c r="D18" s="11">
        <v>0.1</v>
      </c>
      <c r="E18" s="10">
        <f>E15*D18</f>
        <v>0.60000000000000009</v>
      </c>
      <c r="F18" s="10"/>
      <c r="G18" s="25">
        <f t="shared" si="0"/>
        <v>0</v>
      </c>
      <c r="H18" s="10"/>
      <c r="I18" s="25">
        <f t="shared" si="1"/>
        <v>0</v>
      </c>
      <c r="J18" s="10"/>
      <c r="K18" s="24">
        <f t="shared" si="2"/>
        <v>0</v>
      </c>
      <c r="L18" s="25">
        <f t="shared" si="3"/>
        <v>0</v>
      </c>
    </row>
    <row r="19" spans="1:12" x14ac:dyDescent="0.35">
      <c r="A19" s="99">
        <v>4</v>
      </c>
      <c r="B19" s="42" t="s">
        <v>173</v>
      </c>
      <c r="C19" s="68" t="s">
        <v>25</v>
      </c>
      <c r="D19" s="15"/>
      <c r="E19" s="3">
        <v>4</v>
      </c>
      <c r="F19" s="3"/>
      <c r="G19" s="25">
        <f t="shared" si="0"/>
        <v>0</v>
      </c>
      <c r="H19" s="3"/>
      <c r="I19" s="25">
        <f t="shared" si="1"/>
        <v>0</v>
      </c>
      <c r="J19" s="3"/>
      <c r="K19" s="24">
        <f t="shared" si="2"/>
        <v>0</v>
      </c>
      <c r="L19" s="25">
        <f t="shared" si="3"/>
        <v>0</v>
      </c>
    </row>
    <row r="20" spans="1:12" ht="27" x14ac:dyDescent="0.35">
      <c r="A20" s="38">
        <v>5</v>
      </c>
      <c r="B20" s="75" t="s">
        <v>46</v>
      </c>
      <c r="C20" s="57" t="s">
        <v>17</v>
      </c>
      <c r="D20" s="76"/>
      <c r="E20" s="77">
        <v>25</v>
      </c>
      <c r="F20" s="10"/>
      <c r="G20" s="25">
        <f t="shared" si="0"/>
        <v>0</v>
      </c>
      <c r="H20" s="10"/>
      <c r="I20" s="25">
        <f t="shared" si="1"/>
        <v>0</v>
      </c>
      <c r="J20" s="10"/>
      <c r="K20" s="24">
        <f t="shared" si="2"/>
        <v>0</v>
      </c>
      <c r="L20" s="25">
        <f t="shared" si="3"/>
        <v>0</v>
      </c>
    </row>
    <row r="21" spans="1:12" x14ac:dyDescent="0.35">
      <c r="A21" s="38"/>
      <c r="B21" s="5" t="s">
        <v>19</v>
      </c>
      <c r="C21" s="64" t="s">
        <v>73</v>
      </c>
      <c r="D21" s="10">
        <v>1</v>
      </c>
      <c r="E21" s="10">
        <f>E20*D21</f>
        <v>25</v>
      </c>
      <c r="F21" s="7"/>
      <c r="G21" s="25">
        <f t="shared" si="0"/>
        <v>0</v>
      </c>
      <c r="H21" s="10"/>
      <c r="I21" s="25">
        <f t="shared" si="1"/>
        <v>0</v>
      </c>
      <c r="J21" s="10"/>
      <c r="K21" s="24">
        <f t="shared" si="2"/>
        <v>0</v>
      </c>
      <c r="L21" s="25">
        <f t="shared" si="3"/>
        <v>0</v>
      </c>
    </row>
    <row r="22" spans="1:12" x14ac:dyDescent="0.35">
      <c r="A22" s="38"/>
      <c r="B22" s="29" t="s">
        <v>26</v>
      </c>
      <c r="C22" s="64" t="s">
        <v>6</v>
      </c>
      <c r="D22" s="11">
        <v>1.1000000000000001</v>
      </c>
      <c r="E22" s="3">
        <f>E20*D22</f>
        <v>27.500000000000004</v>
      </c>
      <c r="F22" s="3"/>
      <c r="G22" s="25">
        <f t="shared" si="0"/>
        <v>0</v>
      </c>
      <c r="H22" s="3"/>
      <c r="I22" s="25">
        <f t="shared" si="1"/>
        <v>0</v>
      </c>
      <c r="J22" s="3"/>
      <c r="K22" s="24">
        <f t="shared" si="2"/>
        <v>0</v>
      </c>
      <c r="L22" s="25">
        <f t="shared" si="3"/>
        <v>0</v>
      </c>
    </row>
    <row r="23" spans="1:12" x14ac:dyDescent="0.35">
      <c r="A23" s="38"/>
      <c r="B23" s="19" t="s">
        <v>34</v>
      </c>
      <c r="C23" s="64" t="s">
        <v>6</v>
      </c>
      <c r="D23" s="11">
        <v>0.4</v>
      </c>
      <c r="E23" s="3">
        <f>E20*D23</f>
        <v>10</v>
      </c>
      <c r="F23" s="3"/>
      <c r="G23" s="25">
        <f t="shared" si="0"/>
        <v>0</v>
      </c>
      <c r="H23" s="3"/>
      <c r="I23" s="25">
        <f t="shared" si="1"/>
        <v>0</v>
      </c>
      <c r="J23" s="3"/>
      <c r="K23" s="24">
        <f t="shared" si="2"/>
        <v>0</v>
      </c>
      <c r="L23" s="25">
        <f t="shared" si="3"/>
        <v>0</v>
      </c>
    </row>
    <row r="24" spans="1:12" x14ac:dyDescent="0.35">
      <c r="A24" s="38"/>
      <c r="B24" s="19" t="s">
        <v>35</v>
      </c>
      <c r="C24" s="64" t="s">
        <v>6</v>
      </c>
      <c r="D24" s="11">
        <v>0.12</v>
      </c>
      <c r="E24" s="3">
        <f>E20*D24</f>
        <v>3</v>
      </c>
      <c r="F24" s="3"/>
      <c r="G24" s="25">
        <f t="shared" si="0"/>
        <v>0</v>
      </c>
      <c r="H24" s="3"/>
      <c r="I24" s="25">
        <f t="shared" si="1"/>
        <v>0</v>
      </c>
      <c r="J24" s="3"/>
      <c r="K24" s="24">
        <f t="shared" si="2"/>
        <v>0</v>
      </c>
      <c r="L24" s="25">
        <f t="shared" si="3"/>
        <v>0</v>
      </c>
    </row>
    <row r="25" spans="1:12" x14ac:dyDescent="0.35">
      <c r="A25" s="38"/>
      <c r="B25" s="30" t="s">
        <v>27</v>
      </c>
      <c r="C25" s="65" t="s">
        <v>28</v>
      </c>
      <c r="D25" s="11">
        <v>0.6</v>
      </c>
      <c r="E25" s="3">
        <f>E20*D25</f>
        <v>15</v>
      </c>
      <c r="F25" s="3"/>
      <c r="G25" s="25">
        <f t="shared" si="0"/>
        <v>0</v>
      </c>
      <c r="H25" s="3"/>
      <c r="I25" s="25">
        <f t="shared" si="1"/>
        <v>0</v>
      </c>
      <c r="J25" s="3"/>
      <c r="K25" s="24">
        <f t="shared" si="2"/>
        <v>0</v>
      </c>
      <c r="L25" s="25">
        <f t="shared" si="3"/>
        <v>0</v>
      </c>
    </row>
    <row r="26" spans="1:12" x14ac:dyDescent="0.35">
      <c r="A26" s="38"/>
      <c r="B26" s="28" t="s">
        <v>29</v>
      </c>
      <c r="C26" s="66" t="s">
        <v>9</v>
      </c>
      <c r="D26" s="31"/>
      <c r="E26" s="7">
        <v>3</v>
      </c>
      <c r="F26" s="14"/>
      <c r="G26" s="25">
        <f t="shared" si="0"/>
        <v>0</v>
      </c>
      <c r="H26" s="27"/>
      <c r="I26" s="25">
        <f t="shared" si="1"/>
        <v>0</v>
      </c>
      <c r="J26" s="27"/>
      <c r="K26" s="24">
        <f t="shared" si="2"/>
        <v>0</v>
      </c>
      <c r="L26" s="25">
        <f t="shared" si="3"/>
        <v>0</v>
      </c>
    </row>
    <row r="27" spans="1:12" x14ac:dyDescent="0.35">
      <c r="A27" s="38"/>
      <c r="B27" s="30" t="s">
        <v>30</v>
      </c>
      <c r="C27" s="65" t="s">
        <v>28</v>
      </c>
      <c r="D27" s="11">
        <v>0.08</v>
      </c>
      <c r="E27" s="43">
        <f>E20*D27</f>
        <v>2</v>
      </c>
      <c r="F27" s="3"/>
      <c r="G27" s="25">
        <f t="shared" si="0"/>
        <v>0</v>
      </c>
      <c r="H27" s="3"/>
      <c r="I27" s="25">
        <f t="shared" si="1"/>
        <v>0</v>
      </c>
      <c r="J27" s="3"/>
      <c r="K27" s="24">
        <f t="shared" si="2"/>
        <v>0</v>
      </c>
      <c r="L27" s="25">
        <f t="shared" si="3"/>
        <v>0</v>
      </c>
    </row>
    <row r="28" spans="1:12" x14ac:dyDescent="0.35">
      <c r="A28" s="38"/>
      <c r="B28" s="30" t="s">
        <v>16</v>
      </c>
      <c r="C28" s="64" t="s">
        <v>5</v>
      </c>
      <c r="D28" s="11">
        <v>1.6E-2</v>
      </c>
      <c r="E28" s="3">
        <f>E20*D28</f>
        <v>0.4</v>
      </c>
      <c r="F28" s="3"/>
      <c r="G28" s="25">
        <f t="shared" si="0"/>
        <v>0</v>
      </c>
      <c r="H28" s="3"/>
      <c r="I28" s="25">
        <f t="shared" si="1"/>
        <v>0</v>
      </c>
      <c r="J28" s="3"/>
      <c r="K28" s="24">
        <f t="shared" si="2"/>
        <v>0</v>
      </c>
      <c r="L28" s="25">
        <f t="shared" si="3"/>
        <v>0</v>
      </c>
    </row>
    <row r="29" spans="1:12" x14ac:dyDescent="0.35">
      <c r="A29" s="38">
        <v>6</v>
      </c>
      <c r="B29" s="42" t="s">
        <v>185</v>
      </c>
      <c r="C29" s="64" t="s">
        <v>31</v>
      </c>
      <c r="D29" s="4"/>
      <c r="E29" s="3">
        <v>2</v>
      </c>
      <c r="F29" s="3"/>
      <c r="G29" s="25">
        <f t="shared" si="0"/>
        <v>0</v>
      </c>
      <c r="H29" s="3"/>
      <c r="I29" s="25">
        <f t="shared" si="1"/>
        <v>0</v>
      </c>
      <c r="J29" s="3"/>
      <c r="K29" s="24">
        <f t="shared" si="2"/>
        <v>0</v>
      </c>
      <c r="L29" s="25">
        <f t="shared" si="3"/>
        <v>0</v>
      </c>
    </row>
    <row r="30" spans="1:12" x14ac:dyDescent="0.35">
      <c r="A30" s="101">
        <v>7</v>
      </c>
      <c r="B30" s="79" t="s">
        <v>172</v>
      </c>
      <c r="C30" s="69" t="s">
        <v>25</v>
      </c>
      <c r="D30" s="78"/>
      <c r="E30" s="10">
        <v>1</v>
      </c>
      <c r="F30" s="10"/>
      <c r="G30" s="25">
        <f t="shared" si="0"/>
        <v>0</v>
      </c>
      <c r="H30" s="10"/>
      <c r="I30" s="25">
        <f t="shared" si="1"/>
        <v>0</v>
      </c>
      <c r="J30" s="10"/>
      <c r="K30" s="24">
        <f t="shared" si="2"/>
        <v>0</v>
      </c>
      <c r="L30" s="25">
        <f t="shared" si="3"/>
        <v>0</v>
      </c>
    </row>
    <row r="31" spans="1:12" x14ac:dyDescent="0.35">
      <c r="A31" s="38"/>
      <c r="B31" s="45" t="s">
        <v>42</v>
      </c>
      <c r="C31" s="64"/>
      <c r="D31" s="4"/>
      <c r="E31" s="3"/>
      <c r="F31" s="3"/>
      <c r="G31" s="25">
        <f t="shared" si="0"/>
        <v>0</v>
      </c>
      <c r="H31" s="3"/>
      <c r="I31" s="25">
        <f t="shared" si="1"/>
        <v>0</v>
      </c>
      <c r="J31" s="3"/>
      <c r="K31" s="24">
        <f t="shared" si="2"/>
        <v>0</v>
      </c>
      <c r="L31" s="25">
        <f t="shared" si="3"/>
        <v>0</v>
      </c>
    </row>
    <row r="32" spans="1:12" x14ac:dyDescent="0.35">
      <c r="A32" s="38">
        <v>1</v>
      </c>
      <c r="B32" s="42" t="s">
        <v>37</v>
      </c>
      <c r="C32" s="64" t="s">
        <v>31</v>
      </c>
      <c r="D32" s="15"/>
      <c r="E32" s="3">
        <v>14</v>
      </c>
      <c r="F32" s="3"/>
      <c r="G32" s="25">
        <f t="shared" si="0"/>
        <v>0</v>
      </c>
      <c r="H32" s="3"/>
      <c r="I32" s="25">
        <f t="shared" si="1"/>
        <v>0</v>
      </c>
      <c r="J32" s="3"/>
      <c r="K32" s="24">
        <f t="shared" si="2"/>
        <v>0</v>
      </c>
      <c r="L32" s="25">
        <f t="shared" si="3"/>
        <v>0</v>
      </c>
    </row>
    <row r="33" spans="1:12" x14ac:dyDescent="0.35">
      <c r="A33" s="38">
        <v>2</v>
      </c>
      <c r="B33" s="59" t="s">
        <v>71</v>
      </c>
      <c r="C33" s="67" t="s">
        <v>70</v>
      </c>
      <c r="D33" s="37"/>
      <c r="E33" s="58">
        <v>9</v>
      </c>
      <c r="F33" s="60"/>
      <c r="G33" s="25">
        <f t="shared" si="0"/>
        <v>0</v>
      </c>
      <c r="H33" s="7"/>
      <c r="I33" s="25">
        <f t="shared" si="1"/>
        <v>0</v>
      </c>
      <c r="J33" s="7"/>
      <c r="K33" s="24">
        <f t="shared" si="2"/>
        <v>0</v>
      </c>
      <c r="L33" s="25">
        <f t="shared" si="3"/>
        <v>0</v>
      </c>
    </row>
    <row r="34" spans="1:12" x14ac:dyDescent="0.35">
      <c r="A34" s="38">
        <v>3</v>
      </c>
      <c r="B34" s="42" t="s">
        <v>67</v>
      </c>
      <c r="C34" s="68" t="s">
        <v>73</v>
      </c>
      <c r="D34" s="15"/>
      <c r="E34" s="3">
        <v>42</v>
      </c>
      <c r="F34" s="3"/>
      <c r="G34" s="25">
        <f t="shared" si="0"/>
        <v>0</v>
      </c>
      <c r="H34" s="3"/>
      <c r="I34" s="25">
        <f t="shared" si="1"/>
        <v>0</v>
      </c>
      <c r="J34" s="3"/>
      <c r="K34" s="24">
        <f t="shared" si="2"/>
        <v>0</v>
      </c>
      <c r="L34" s="25">
        <f t="shared" si="3"/>
        <v>0</v>
      </c>
    </row>
    <row r="35" spans="1:12" x14ac:dyDescent="0.35">
      <c r="A35" s="38"/>
      <c r="B35" s="20" t="s">
        <v>47</v>
      </c>
      <c r="C35" s="70" t="s">
        <v>17</v>
      </c>
      <c r="D35" s="31">
        <v>1.05</v>
      </c>
      <c r="E35" s="10">
        <f>E34*D35</f>
        <v>44.1</v>
      </c>
      <c r="F35" s="10"/>
      <c r="G35" s="25">
        <f t="shared" si="0"/>
        <v>0</v>
      </c>
      <c r="H35" s="10"/>
      <c r="I35" s="25">
        <f t="shared" si="1"/>
        <v>0</v>
      </c>
      <c r="J35" s="10"/>
      <c r="K35" s="24">
        <f t="shared" si="2"/>
        <v>0</v>
      </c>
      <c r="L35" s="25">
        <f t="shared" si="3"/>
        <v>0</v>
      </c>
    </row>
    <row r="36" spans="1:12" ht="40.5" x14ac:dyDescent="0.35">
      <c r="A36" s="38"/>
      <c r="B36" s="13" t="s">
        <v>45</v>
      </c>
      <c r="C36" s="69" t="s">
        <v>17</v>
      </c>
      <c r="D36" s="10">
        <v>1</v>
      </c>
      <c r="E36" s="10">
        <f>D36*E34</f>
        <v>42</v>
      </c>
      <c r="F36" s="10"/>
      <c r="G36" s="25">
        <f t="shared" si="0"/>
        <v>0</v>
      </c>
      <c r="H36" s="10"/>
      <c r="I36" s="25">
        <f t="shared" si="1"/>
        <v>0</v>
      </c>
      <c r="J36" s="10"/>
      <c r="K36" s="24">
        <f t="shared" si="2"/>
        <v>0</v>
      </c>
      <c r="L36" s="25">
        <f t="shared" si="3"/>
        <v>0</v>
      </c>
    </row>
    <row r="37" spans="1:12" x14ac:dyDescent="0.35">
      <c r="A37" s="38"/>
      <c r="B37" s="21" t="s">
        <v>12</v>
      </c>
      <c r="C37" s="69" t="s">
        <v>5</v>
      </c>
      <c r="D37" s="11">
        <v>0.1</v>
      </c>
      <c r="E37" s="10">
        <f>E34*D37</f>
        <v>4.2</v>
      </c>
      <c r="F37" s="10"/>
      <c r="G37" s="25">
        <f t="shared" si="0"/>
        <v>0</v>
      </c>
      <c r="H37" s="10"/>
      <c r="I37" s="25">
        <f t="shared" si="1"/>
        <v>0</v>
      </c>
      <c r="J37" s="10"/>
      <c r="K37" s="24">
        <f t="shared" si="2"/>
        <v>0</v>
      </c>
      <c r="L37" s="25">
        <f t="shared" si="3"/>
        <v>0</v>
      </c>
    </row>
    <row r="38" spans="1:12" x14ac:dyDescent="0.35">
      <c r="A38" s="38">
        <v>4</v>
      </c>
      <c r="B38" s="42" t="s">
        <v>173</v>
      </c>
      <c r="C38" s="68" t="s">
        <v>25</v>
      </c>
      <c r="D38" s="15"/>
      <c r="E38" s="3">
        <v>16</v>
      </c>
      <c r="F38" s="3"/>
      <c r="G38" s="25">
        <f t="shared" si="0"/>
        <v>0</v>
      </c>
      <c r="H38" s="3"/>
      <c r="I38" s="25">
        <f t="shared" si="1"/>
        <v>0</v>
      </c>
      <c r="J38" s="3"/>
      <c r="K38" s="24">
        <f t="shared" si="2"/>
        <v>0</v>
      </c>
      <c r="L38" s="25">
        <f t="shared" si="3"/>
        <v>0</v>
      </c>
    </row>
    <row r="39" spans="1:12" ht="27" x14ac:dyDescent="0.35">
      <c r="A39" s="38">
        <v>5</v>
      </c>
      <c r="B39" s="46" t="s">
        <v>46</v>
      </c>
      <c r="C39" s="63" t="s">
        <v>17</v>
      </c>
      <c r="D39" s="17"/>
      <c r="E39" s="16">
        <v>125</v>
      </c>
      <c r="F39" s="10"/>
      <c r="G39" s="25">
        <f t="shared" si="0"/>
        <v>0</v>
      </c>
      <c r="H39" s="10"/>
      <c r="I39" s="25">
        <f t="shared" si="1"/>
        <v>0</v>
      </c>
      <c r="J39" s="10"/>
      <c r="K39" s="24">
        <f t="shared" si="2"/>
        <v>0</v>
      </c>
      <c r="L39" s="25">
        <f t="shared" si="3"/>
        <v>0</v>
      </c>
    </row>
    <row r="40" spans="1:12" x14ac:dyDescent="0.35">
      <c r="A40" s="99"/>
      <c r="B40" s="5" t="s">
        <v>19</v>
      </c>
      <c r="C40" s="64" t="s">
        <v>73</v>
      </c>
      <c r="D40" s="10">
        <v>1</v>
      </c>
      <c r="E40" s="10">
        <f>E39*D40</f>
        <v>125</v>
      </c>
      <c r="F40" s="7"/>
      <c r="G40" s="25">
        <f t="shared" si="0"/>
        <v>0</v>
      </c>
      <c r="H40" s="10"/>
      <c r="I40" s="25">
        <f t="shared" si="1"/>
        <v>0</v>
      </c>
      <c r="J40" s="10"/>
      <c r="K40" s="24">
        <f t="shared" si="2"/>
        <v>0</v>
      </c>
      <c r="L40" s="25">
        <f t="shared" si="3"/>
        <v>0</v>
      </c>
    </row>
    <row r="41" spans="1:12" x14ac:dyDescent="0.35">
      <c r="A41" s="99"/>
      <c r="B41" s="29" t="s">
        <v>26</v>
      </c>
      <c r="C41" s="64" t="s">
        <v>6</v>
      </c>
      <c r="D41" s="11">
        <v>1.1000000000000001</v>
      </c>
      <c r="E41" s="3">
        <f>E39*D41</f>
        <v>137.5</v>
      </c>
      <c r="F41" s="3"/>
      <c r="G41" s="25">
        <f t="shared" si="0"/>
        <v>0</v>
      </c>
      <c r="H41" s="3"/>
      <c r="I41" s="25">
        <f t="shared" si="1"/>
        <v>0</v>
      </c>
      <c r="J41" s="3"/>
      <c r="K41" s="24">
        <f t="shared" si="2"/>
        <v>0</v>
      </c>
      <c r="L41" s="25">
        <f t="shared" si="3"/>
        <v>0</v>
      </c>
    </row>
    <row r="42" spans="1:12" x14ac:dyDescent="0.35">
      <c r="A42" s="99"/>
      <c r="B42" s="19" t="s">
        <v>34</v>
      </c>
      <c r="C42" s="64" t="s">
        <v>6</v>
      </c>
      <c r="D42" s="11">
        <v>0.4</v>
      </c>
      <c r="E42" s="3">
        <f>E39*D42</f>
        <v>50</v>
      </c>
      <c r="F42" s="3"/>
      <c r="G42" s="25">
        <f t="shared" si="0"/>
        <v>0</v>
      </c>
      <c r="H42" s="3"/>
      <c r="I42" s="25">
        <f t="shared" si="1"/>
        <v>0</v>
      </c>
      <c r="J42" s="3"/>
      <c r="K42" s="24">
        <f t="shared" si="2"/>
        <v>0</v>
      </c>
      <c r="L42" s="25">
        <f t="shared" si="3"/>
        <v>0</v>
      </c>
    </row>
    <row r="43" spans="1:12" x14ac:dyDescent="0.35">
      <c r="A43" s="99"/>
      <c r="B43" s="19" t="s">
        <v>35</v>
      </c>
      <c r="C43" s="64" t="s">
        <v>6</v>
      </c>
      <c r="D43" s="11">
        <v>0.12</v>
      </c>
      <c r="E43" s="3">
        <f>E39*D43</f>
        <v>15</v>
      </c>
      <c r="F43" s="3"/>
      <c r="G43" s="25">
        <f t="shared" si="0"/>
        <v>0</v>
      </c>
      <c r="H43" s="3"/>
      <c r="I43" s="25">
        <f t="shared" si="1"/>
        <v>0</v>
      </c>
      <c r="J43" s="3"/>
      <c r="K43" s="24">
        <f t="shared" si="2"/>
        <v>0</v>
      </c>
      <c r="L43" s="25">
        <f t="shared" si="3"/>
        <v>0</v>
      </c>
    </row>
    <row r="44" spans="1:12" x14ac:dyDescent="0.35">
      <c r="A44" s="99"/>
      <c r="B44" s="30" t="s">
        <v>27</v>
      </c>
      <c r="C44" s="65" t="s">
        <v>28</v>
      </c>
      <c r="D44" s="11">
        <v>0.6</v>
      </c>
      <c r="E44" s="3">
        <f>E39*D44</f>
        <v>75</v>
      </c>
      <c r="F44" s="3"/>
      <c r="G44" s="25">
        <f t="shared" si="0"/>
        <v>0</v>
      </c>
      <c r="H44" s="3"/>
      <c r="I44" s="25">
        <f t="shared" si="1"/>
        <v>0</v>
      </c>
      <c r="J44" s="3"/>
      <c r="K44" s="24">
        <f t="shared" si="2"/>
        <v>0</v>
      </c>
      <c r="L44" s="25">
        <f t="shared" si="3"/>
        <v>0</v>
      </c>
    </row>
    <row r="45" spans="1:12" x14ac:dyDescent="0.35">
      <c r="A45" s="99"/>
      <c r="B45" s="28" t="s">
        <v>29</v>
      </c>
      <c r="C45" s="66" t="s">
        <v>9</v>
      </c>
      <c r="D45" s="31"/>
      <c r="E45" s="7">
        <v>3</v>
      </c>
      <c r="F45" s="14"/>
      <c r="G45" s="25">
        <f t="shared" si="0"/>
        <v>0</v>
      </c>
      <c r="H45" s="27"/>
      <c r="I45" s="25">
        <f t="shared" si="1"/>
        <v>0</v>
      </c>
      <c r="J45" s="27"/>
      <c r="K45" s="24">
        <f t="shared" si="2"/>
        <v>0</v>
      </c>
      <c r="L45" s="25">
        <f t="shared" si="3"/>
        <v>0</v>
      </c>
    </row>
    <row r="46" spans="1:12" x14ac:dyDescent="0.35">
      <c r="A46" s="99"/>
      <c r="B46" s="30" t="s">
        <v>30</v>
      </c>
      <c r="C46" s="65" t="s">
        <v>28</v>
      </c>
      <c r="D46" s="11">
        <v>0.08</v>
      </c>
      <c r="E46" s="43">
        <f>E39*D46</f>
        <v>10</v>
      </c>
      <c r="F46" s="3"/>
      <c r="G46" s="25">
        <f t="shared" si="0"/>
        <v>0</v>
      </c>
      <c r="H46" s="3"/>
      <c r="I46" s="25">
        <f t="shared" si="1"/>
        <v>0</v>
      </c>
      <c r="J46" s="3"/>
      <c r="K46" s="24">
        <f t="shared" si="2"/>
        <v>0</v>
      </c>
      <c r="L46" s="25">
        <f t="shared" si="3"/>
        <v>0</v>
      </c>
    </row>
    <row r="47" spans="1:12" x14ac:dyDescent="0.35">
      <c r="A47" s="99"/>
      <c r="B47" s="30" t="s">
        <v>16</v>
      </c>
      <c r="C47" s="64" t="s">
        <v>5</v>
      </c>
      <c r="D47" s="11">
        <v>1.6E-2</v>
      </c>
      <c r="E47" s="3">
        <f>E39*D47</f>
        <v>2</v>
      </c>
      <c r="F47" s="3"/>
      <c r="G47" s="25">
        <f t="shared" si="0"/>
        <v>0</v>
      </c>
      <c r="H47" s="3"/>
      <c r="I47" s="25">
        <f t="shared" si="1"/>
        <v>0</v>
      </c>
      <c r="J47" s="3"/>
      <c r="K47" s="24">
        <f t="shared" si="2"/>
        <v>0</v>
      </c>
      <c r="L47" s="25">
        <f t="shared" si="3"/>
        <v>0</v>
      </c>
    </row>
    <row r="48" spans="1:12" x14ac:dyDescent="0.35">
      <c r="A48" s="99">
        <v>7</v>
      </c>
      <c r="B48" s="62" t="s">
        <v>61</v>
      </c>
      <c r="C48" s="64" t="s">
        <v>25</v>
      </c>
      <c r="D48" s="11"/>
      <c r="E48" s="3">
        <v>1</v>
      </c>
      <c r="F48" s="3"/>
      <c r="G48" s="25">
        <f t="shared" si="0"/>
        <v>0</v>
      </c>
      <c r="H48" s="3"/>
      <c r="I48" s="25">
        <f t="shared" si="1"/>
        <v>0</v>
      </c>
      <c r="J48" s="3"/>
      <c r="K48" s="24">
        <f t="shared" si="2"/>
        <v>0</v>
      </c>
      <c r="L48" s="25">
        <f t="shared" si="3"/>
        <v>0</v>
      </c>
    </row>
    <row r="49" spans="1:12" x14ac:dyDescent="0.35">
      <c r="A49" s="101">
        <v>8</v>
      </c>
      <c r="B49" s="79" t="s">
        <v>169</v>
      </c>
      <c r="C49" s="65" t="s">
        <v>25</v>
      </c>
      <c r="D49" s="11"/>
      <c r="E49" s="43">
        <v>2</v>
      </c>
      <c r="F49" s="3"/>
      <c r="G49" s="25">
        <f t="shared" si="0"/>
        <v>0</v>
      </c>
      <c r="H49" s="3"/>
      <c r="I49" s="25">
        <f t="shared" si="1"/>
        <v>0</v>
      </c>
      <c r="J49" s="3"/>
      <c r="K49" s="24">
        <f t="shared" si="2"/>
        <v>0</v>
      </c>
      <c r="L49" s="25">
        <f t="shared" si="3"/>
        <v>0</v>
      </c>
    </row>
    <row r="50" spans="1:12" x14ac:dyDescent="0.35">
      <c r="A50" s="101">
        <v>9</v>
      </c>
      <c r="B50" s="79" t="s">
        <v>170</v>
      </c>
      <c r="C50" s="69" t="s">
        <v>17</v>
      </c>
      <c r="D50" s="78"/>
      <c r="E50" s="10">
        <v>0.8</v>
      </c>
      <c r="F50" s="10"/>
      <c r="G50" s="25">
        <f t="shared" si="0"/>
        <v>0</v>
      </c>
      <c r="H50" s="10"/>
      <c r="I50" s="25">
        <f t="shared" si="1"/>
        <v>0</v>
      </c>
      <c r="J50" s="10"/>
      <c r="K50" s="24">
        <f t="shared" si="2"/>
        <v>0</v>
      </c>
      <c r="L50" s="25">
        <f t="shared" si="3"/>
        <v>0</v>
      </c>
    </row>
    <row r="51" spans="1:12" x14ac:dyDescent="0.35">
      <c r="A51" s="101">
        <v>10</v>
      </c>
      <c r="B51" s="79" t="s">
        <v>176</v>
      </c>
      <c r="C51" s="69" t="s">
        <v>25</v>
      </c>
      <c r="D51" s="78"/>
      <c r="E51" s="10">
        <v>1</v>
      </c>
      <c r="F51" s="10"/>
      <c r="G51" s="25">
        <f t="shared" si="0"/>
        <v>0</v>
      </c>
      <c r="H51" s="10"/>
      <c r="I51" s="25">
        <f t="shared" si="1"/>
        <v>0</v>
      </c>
      <c r="J51" s="10"/>
      <c r="K51" s="24">
        <f t="shared" si="2"/>
        <v>0</v>
      </c>
      <c r="L51" s="25">
        <f t="shared" si="3"/>
        <v>0</v>
      </c>
    </row>
    <row r="52" spans="1:12" x14ac:dyDescent="0.35">
      <c r="A52" s="101">
        <v>12</v>
      </c>
      <c r="B52" s="79" t="s">
        <v>172</v>
      </c>
      <c r="C52" s="69" t="s">
        <v>25</v>
      </c>
      <c r="D52" s="78"/>
      <c r="E52" s="10">
        <v>4</v>
      </c>
      <c r="F52" s="10"/>
      <c r="G52" s="25">
        <f t="shared" si="0"/>
        <v>0</v>
      </c>
      <c r="H52" s="10"/>
      <c r="I52" s="25">
        <f t="shared" si="1"/>
        <v>0</v>
      </c>
      <c r="J52" s="10"/>
      <c r="K52" s="24">
        <f t="shared" si="2"/>
        <v>0</v>
      </c>
      <c r="L52" s="25">
        <f t="shared" si="3"/>
        <v>0</v>
      </c>
    </row>
    <row r="53" spans="1:12" ht="20.25" customHeight="1" x14ac:dyDescent="0.35">
      <c r="A53" s="38"/>
      <c r="B53" s="45" t="s">
        <v>48</v>
      </c>
      <c r="C53" s="64"/>
      <c r="D53" s="4"/>
      <c r="E53" s="3"/>
      <c r="F53" s="3"/>
      <c r="G53" s="25">
        <f t="shared" si="0"/>
        <v>0</v>
      </c>
      <c r="H53" s="3"/>
      <c r="I53" s="25">
        <f t="shared" si="1"/>
        <v>0</v>
      </c>
      <c r="J53" s="3"/>
      <c r="K53" s="24">
        <f t="shared" si="2"/>
        <v>0</v>
      </c>
      <c r="L53" s="25">
        <f t="shared" si="3"/>
        <v>0</v>
      </c>
    </row>
    <row r="54" spans="1:12" x14ac:dyDescent="0.35">
      <c r="A54" s="38">
        <v>1</v>
      </c>
      <c r="B54" s="42" t="s">
        <v>50</v>
      </c>
      <c r="C54" s="64" t="s">
        <v>31</v>
      </c>
      <c r="D54" s="15"/>
      <c r="E54" s="3">
        <v>9</v>
      </c>
      <c r="F54" s="3"/>
      <c r="G54" s="25">
        <f t="shared" si="0"/>
        <v>0</v>
      </c>
      <c r="H54" s="3"/>
      <c r="I54" s="25">
        <f t="shared" si="1"/>
        <v>0</v>
      </c>
      <c r="J54" s="3"/>
      <c r="K54" s="24">
        <f t="shared" si="2"/>
        <v>0</v>
      </c>
      <c r="L54" s="25">
        <f t="shared" si="3"/>
        <v>0</v>
      </c>
    </row>
    <row r="55" spans="1:12" x14ac:dyDescent="0.35">
      <c r="A55" s="38">
        <v>2</v>
      </c>
      <c r="B55" s="42" t="s">
        <v>67</v>
      </c>
      <c r="C55" s="68" t="s">
        <v>73</v>
      </c>
      <c r="D55" s="15"/>
      <c r="E55" s="3">
        <v>30</v>
      </c>
      <c r="F55" s="3"/>
      <c r="G55" s="25">
        <f t="shared" si="0"/>
        <v>0</v>
      </c>
      <c r="H55" s="3"/>
      <c r="I55" s="25">
        <f t="shared" si="1"/>
        <v>0</v>
      </c>
      <c r="J55" s="3"/>
      <c r="K55" s="24">
        <f t="shared" si="2"/>
        <v>0</v>
      </c>
      <c r="L55" s="25">
        <f t="shared" si="3"/>
        <v>0</v>
      </c>
    </row>
    <row r="56" spans="1:12" x14ac:dyDescent="0.35">
      <c r="A56" s="38"/>
      <c r="B56" s="20" t="s">
        <v>47</v>
      </c>
      <c r="C56" s="70" t="s">
        <v>17</v>
      </c>
      <c r="D56" s="31">
        <v>1.05</v>
      </c>
      <c r="E56" s="10">
        <f>E55*D56</f>
        <v>31.5</v>
      </c>
      <c r="F56" s="10"/>
      <c r="G56" s="25">
        <f t="shared" si="0"/>
        <v>0</v>
      </c>
      <c r="H56" s="10"/>
      <c r="I56" s="25">
        <f t="shared" si="1"/>
        <v>0</v>
      </c>
      <c r="J56" s="10"/>
      <c r="K56" s="24">
        <f t="shared" si="2"/>
        <v>0</v>
      </c>
      <c r="L56" s="25">
        <f t="shared" si="3"/>
        <v>0</v>
      </c>
    </row>
    <row r="57" spans="1:12" ht="40.5" x14ac:dyDescent="0.35">
      <c r="A57" s="38"/>
      <c r="B57" s="13" t="s">
        <v>45</v>
      </c>
      <c r="C57" s="69" t="s">
        <v>17</v>
      </c>
      <c r="D57" s="10">
        <v>1</v>
      </c>
      <c r="E57" s="10">
        <f>D57*E55</f>
        <v>30</v>
      </c>
      <c r="F57" s="10"/>
      <c r="G57" s="25">
        <f t="shared" si="0"/>
        <v>0</v>
      </c>
      <c r="H57" s="10"/>
      <c r="I57" s="25">
        <f t="shared" si="1"/>
        <v>0</v>
      </c>
      <c r="J57" s="10"/>
      <c r="K57" s="24">
        <f t="shared" si="2"/>
        <v>0</v>
      </c>
      <c r="L57" s="25">
        <f t="shared" si="3"/>
        <v>0</v>
      </c>
    </row>
    <row r="58" spans="1:12" x14ac:dyDescent="0.35">
      <c r="A58" s="38"/>
      <c r="B58" s="21" t="s">
        <v>12</v>
      </c>
      <c r="C58" s="69" t="s">
        <v>5</v>
      </c>
      <c r="D58" s="11">
        <v>0.1</v>
      </c>
      <c r="E58" s="10">
        <f>E55*D58</f>
        <v>3</v>
      </c>
      <c r="F58" s="10"/>
      <c r="G58" s="25">
        <f t="shared" si="0"/>
        <v>0</v>
      </c>
      <c r="H58" s="10"/>
      <c r="I58" s="25">
        <f t="shared" si="1"/>
        <v>0</v>
      </c>
      <c r="J58" s="10"/>
      <c r="K58" s="24">
        <f t="shared" si="2"/>
        <v>0</v>
      </c>
      <c r="L58" s="25">
        <f t="shared" si="3"/>
        <v>0</v>
      </c>
    </row>
    <row r="59" spans="1:12" x14ac:dyDescent="0.35">
      <c r="A59" s="38">
        <v>4</v>
      </c>
      <c r="B59" s="42" t="s">
        <v>173</v>
      </c>
      <c r="C59" s="68" t="s">
        <v>25</v>
      </c>
      <c r="D59" s="15"/>
      <c r="E59" s="3">
        <v>9</v>
      </c>
      <c r="F59" s="3"/>
      <c r="G59" s="25">
        <f t="shared" si="0"/>
        <v>0</v>
      </c>
      <c r="H59" s="3"/>
      <c r="I59" s="25">
        <f t="shared" si="1"/>
        <v>0</v>
      </c>
      <c r="J59" s="3"/>
      <c r="K59" s="24">
        <f t="shared" si="2"/>
        <v>0</v>
      </c>
      <c r="L59" s="25">
        <f t="shared" si="3"/>
        <v>0</v>
      </c>
    </row>
    <row r="60" spans="1:12" ht="27" x14ac:dyDescent="0.35">
      <c r="A60" s="38">
        <v>5</v>
      </c>
      <c r="B60" s="46" t="s">
        <v>46</v>
      </c>
      <c r="C60" s="63" t="s">
        <v>17</v>
      </c>
      <c r="D60" s="17"/>
      <c r="E60" s="16">
        <v>94</v>
      </c>
      <c r="F60" s="10"/>
      <c r="G60" s="25">
        <f t="shared" si="0"/>
        <v>0</v>
      </c>
      <c r="H60" s="10"/>
      <c r="I60" s="25">
        <f t="shared" si="1"/>
        <v>0</v>
      </c>
      <c r="J60" s="10"/>
      <c r="K60" s="24">
        <f t="shared" si="2"/>
        <v>0</v>
      </c>
      <c r="L60" s="25">
        <f t="shared" si="3"/>
        <v>0</v>
      </c>
    </row>
    <row r="61" spans="1:12" x14ac:dyDescent="0.35">
      <c r="A61" s="99"/>
      <c r="B61" s="29" t="s">
        <v>26</v>
      </c>
      <c r="C61" s="64" t="s">
        <v>6</v>
      </c>
      <c r="D61" s="11">
        <v>1.1000000000000001</v>
      </c>
      <c r="E61" s="3">
        <f>E60*D61</f>
        <v>103.4</v>
      </c>
      <c r="F61" s="3"/>
      <c r="G61" s="25">
        <f t="shared" si="0"/>
        <v>0</v>
      </c>
      <c r="H61" s="3"/>
      <c r="I61" s="25">
        <f t="shared" si="1"/>
        <v>0</v>
      </c>
      <c r="J61" s="3"/>
      <c r="K61" s="24">
        <f t="shared" si="2"/>
        <v>0</v>
      </c>
      <c r="L61" s="25">
        <f t="shared" si="3"/>
        <v>0</v>
      </c>
    </row>
    <row r="62" spans="1:12" x14ac:dyDescent="0.35">
      <c r="A62" s="99"/>
      <c r="B62" s="19" t="s">
        <v>34</v>
      </c>
      <c r="C62" s="64" t="s">
        <v>6</v>
      </c>
      <c r="D62" s="11">
        <v>0.4</v>
      </c>
      <c r="E62" s="3">
        <f>E60*D62</f>
        <v>37.6</v>
      </c>
      <c r="F62" s="3"/>
      <c r="G62" s="25">
        <f t="shared" si="0"/>
        <v>0</v>
      </c>
      <c r="H62" s="3"/>
      <c r="I62" s="25">
        <f t="shared" si="1"/>
        <v>0</v>
      </c>
      <c r="J62" s="3"/>
      <c r="K62" s="24">
        <f t="shared" si="2"/>
        <v>0</v>
      </c>
      <c r="L62" s="25">
        <f t="shared" si="3"/>
        <v>0</v>
      </c>
    </row>
    <row r="63" spans="1:12" x14ac:dyDescent="0.35">
      <c r="A63" s="99"/>
      <c r="B63" s="19" t="s">
        <v>35</v>
      </c>
      <c r="C63" s="64" t="s">
        <v>6</v>
      </c>
      <c r="D63" s="11">
        <v>0.12</v>
      </c>
      <c r="E63" s="3">
        <f>E60*D63</f>
        <v>11.28</v>
      </c>
      <c r="F63" s="3"/>
      <c r="G63" s="25">
        <f t="shared" si="0"/>
        <v>0</v>
      </c>
      <c r="H63" s="3"/>
      <c r="I63" s="25">
        <f t="shared" si="1"/>
        <v>0</v>
      </c>
      <c r="J63" s="3"/>
      <c r="K63" s="24">
        <f t="shared" si="2"/>
        <v>0</v>
      </c>
      <c r="L63" s="25">
        <f t="shared" si="3"/>
        <v>0</v>
      </c>
    </row>
    <row r="64" spans="1:12" x14ac:dyDescent="0.35">
      <c r="A64" s="99"/>
      <c r="B64" s="30" t="s">
        <v>27</v>
      </c>
      <c r="C64" s="65" t="s">
        <v>28</v>
      </c>
      <c r="D64" s="11">
        <v>0.6</v>
      </c>
      <c r="E64" s="3">
        <f>E60*D64</f>
        <v>56.4</v>
      </c>
      <c r="F64" s="3"/>
      <c r="G64" s="25">
        <f t="shared" si="0"/>
        <v>0</v>
      </c>
      <c r="H64" s="3"/>
      <c r="I64" s="25">
        <f t="shared" si="1"/>
        <v>0</v>
      </c>
      <c r="J64" s="3"/>
      <c r="K64" s="24">
        <f t="shared" si="2"/>
        <v>0</v>
      </c>
      <c r="L64" s="25">
        <f t="shared" si="3"/>
        <v>0</v>
      </c>
    </row>
    <row r="65" spans="1:12" x14ac:dyDescent="0.35">
      <c r="A65" s="99"/>
      <c r="B65" s="28" t="s">
        <v>29</v>
      </c>
      <c r="C65" s="66" t="s">
        <v>9</v>
      </c>
      <c r="D65" s="31"/>
      <c r="E65" s="7">
        <v>3</v>
      </c>
      <c r="F65" s="14"/>
      <c r="G65" s="25">
        <f t="shared" si="0"/>
        <v>0</v>
      </c>
      <c r="H65" s="27"/>
      <c r="I65" s="25">
        <f t="shared" si="1"/>
        <v>0</v>
      </c>
      <c r="J65" s="27"/>
      <c r="K65" s="24">
        <f t="shared" si="2"/>
        <v>0</v>
      </c>
      <c r="L65" s="25">
        <f t="shared" si="3"/>
        <v>0</v>
      </c>
    </row>
    <row r="66" spans="1:12" x14ac:dyDescent="0.35">
      <c r="A66" s="99"/>
      <c r="B66" s="30" t="s">
        <v>30</v>
      </c>
      <c r="C66" s="65" t="s">
        <v>28</v>
      </c>
      <c r="D66" s="11">
        <v>0.08</v>
      </c>
      <c r="E66" s="43">
        <f>E60*D66</f>
        <v>7.5200000000000005</v>
      </c>
      <c r="F66" s="3"/>
      <c r="G66" s="25">
        <f t="shared" si="0"/>
        <v>0</v>
      </c>
      <c r="H66" s="3"/>
      <c r="I66" s="25">
        <f t="shared" si="1"/>
        <v>0</v>
      </c>
      <c r="J66" s="3"/>
      <c r="K66" s="24">
        <f t="shared" si="2"/>
        <v>0</v>
      </c>
      <c r="L66" s="25">
        <f t="shared" si="3"/>
        <v>0</v>
      </c>
    </row>
    <row r="67" spans="1:12" x14ac:dyDescent="0.35">
      <c r="A67" s="99"/>
      <c r="B67" s="30" t="s">
        <v>16</v>
      </c>
      <c r="C67" s="64" t="s">
        <v>5</v>
      </c>
      <c r="D67" s="11">
        <v>1.6E-2</v>
      </c>
      <c r="E67" s="3">
        <f>E60*D67</f>
        <v>1.504</v>
      </c>
      <c r="F67" s="3"/>
      <c r="G67" s="25">
        <f t="shared" si="0"/>
        <v>0</v>
      </c>
      <c r="H67" s="3"/>
      <c r="I67" s="25">
        <f t="shared" si="1"/>
        <v>0</v>
      </c>
      <c r="J67" s="3"/>
      <c r="K67" s="24">
        <f t="shared" si="2"/>
        <v>0</v>
      </c>
      <c r="L67" s="25">
        <f t="shared" si="3"/>
        <v>0</v>
      </c>
    </row>
    <row r="68" spans="1:12" x14ac:dyDescent="0.35">
      <c r="A68" s="99">
        <v>6</v>
      </c>
      <c r="B68" s="47" t="s">
        <v>58</v>
      </c>
      <c r="C68" s="64" t="s">
        <v>25</v>
      </c>
      <c r="D68" s="11"/>
      <c r="E68" s="3">
        <v>1</v>
      </c>
      <c r="F68" s="3"/>
      <c r="G68" s="25">
        <f t="shared" si="0"/>
        <v>0</v>
      </c>
      <c r="H68" s="3"/>
      <c r="I68" s="25">
        <f t="shared" si="1"/>
        <v>0</v>
      </c>
      <c r="J68" s="3"/>
      <c r="K68" s="24">
        <f t="shared" si="2"/>
        <v>0</v>
      </c>
      <c r="L68" s="25">
        <f t="shared" si="3"/>
        <v>0</v>
      </c>
    </row>
    <row r="69" spans="1:12" x14ac:dyDescent="0.35">
      <c r="A69" s="99"/>
      <c r="B69" s="30" t="s">
        <v>53</v>
      </c>
      <c r="C69" s="64" t="s">
        <v>25</v>
      </c>
      <c r="D69" s="11">
        <v>1</v>
      </c>
      <c r="E69" s="3">
        <v>1</v>
      </c>
      <c r="F69" s="3"/>
      <c r="G69" s="25">
        <f t="shared" si="0"/>
        <v>0</v>
      </c>
      <c r="H69" s="3"/>
      <c r="I69" s="25">
        <f t="shared" si="1"/>
        <v>0</v>
      </c>
      <c r="J69" s="3"/>
      <c r="K69" s="24">
        <f t="shared" si="2"/>
        <v>0</v>
      </c>
      <c r="L69" s="25">
        <f t="shared" si="3"/>
        <v>0</v>
      </c>
    </row>
    <row r="70" spans="1:12" x14ac:dyDescent="0.35">
      <c r="A70" s="99"/>
      <c r="B70" s="30" t="s">
        <v>88</v>
      </c>
      <c r="C70" s="64" t="s">
        <v>25</v>
      </c>
      <c r="D70" s="11"/>
      <c r="E70" s="3">
        <v>1</v>
      </c>
      <c r="F70" s="3"/>
      <c r="G70" s="25">
        <f t="shared" si="0"/>
        <v>0</v>
      </c>
      <c r="H70" s="3"/>
      <c r="I70" s="25">
        <f t="shared" si="1"/>
        <v>0</v>
      </c>
      <c r="J70" s="3"/>
      <c r="K70" s="24">
        <f t="shared" si="2"/>
        <v>0</v>
      </c>
      <c r="L70" s="25">
        <f t="shared" si="3"/>
        <v>0</v>
      </c>
    </row>
    <row r="71" spans="1:12" x14ac:dyDescent="0.35">
      <c r="A71" s="99"/>
      <c r="B71" s="30" t="s">
        <v>54</v>
      </c>
      <c r="C71" s="65" t="s">
        <v>9</v>
      </c>
      <c r="D71" s="11"/>
      <c r="E71" s="3">
        <v>2</v>
      </c>
      <c r="F71" s="3"/>
      <c r="G71" s="25">
        <f t="shared" ref="G71:G97" si="4">F71*E71</f>
        <v>0</v>
      </c>
      <c r="H71" s="3"/>
      <c r="I71" s="25">
        <f t="shared" ref="I71:I97" si="5">H71*E71</f>
        <v>0</v>
      </c>
      <c r="J71" s="3"/>
      <c r="K71" s="24">
        <f t="shared" ref="K71:K97" si="6">J71*E71</f>
        <v>0</v>
      </c>
      <c r="L71" s="25">
        <f t="shared" ref="L71:L97" si="7">K71+I71+G71</f>
        <v>0</v>
      </c>
    </row>
    <row r="72" spans="1:12" x14ac:dyDescent="0.35">
      <c r="A72" s="99"/>
      <c r="B72" s="30" t="s">
        <v>55</v>
      </c>
      <c r="C72" s="66" t="s">
        <v>31</v>
      </c>
      <c r="D72" s="31"/>
      <c r="E72" s="7">
        <v>18</v>
      </c>
      <c r="F72" s="14"/>
      <c r="G72" s="25">
        <f t="shared" si="4"/>
        <v>0</v>
      </c>
      <c r="H72" s="27"/>
      <c r="I72" s="25">
        <f t="shared" si="5"/>
        <v>0</v>
      </c>
      <c r="J72" s="27"/>
      <c r="K72" s="24">
        <f t="shared" si="6"/>
        <v>0</v>
      </c>
      <c r="L72" s="25">
        <f t="shared" si="7"/>
        <v>0</v>
      </c>
    </row>
    <row r="73" spans="1:12" x14ac:dyDescent="0.35">
      <c r="A73" s="99"/>
      <c r="B73" s="30" t="s">
        <v>56</v>
      </c>
      <c r="C73" s="65" t="s">
        <v>25</v>
      </c>
      <c r="D73" s="11"/>
      <c r="E73" s="43">
        <v>4</v>
      </c>
      <c r="F73" s="3"/>
      <c r="G73" s="25">
        <f t="shared" si="4"/>
        <v>0</v>
      </c>
      <c r="H73" s="3"/>
      <c r="I73" s="25">
        <f t="shared" si="5"/>
        <v>0</v>
      </c>
      <c r="J73" s="3"/>
      <c r="K73" s="24">
        <f t="shared" si="6"/>
        <v>0</v>
      </c>
      <c r="L73" s="25">
        <f t="shared" si="7"/>
        <v>0</v>
      </c>
    </row>
    <row r="74" spans="1:12" x14ac:dyDescent="0.35">
      <c r="A74" s="99"/>
      <c r="B74" s="30" t="s">
        <v>74</v>
      </c>
      <c r="C74" s="64" t="s">
        <v>25</v>
      </c>
      <c r="D74" s="11"/>
      <c r="E74" s="3">
        <v>1</v>
      </c>
      <c r="F74" s="3"/>
      <c r="G74" s="25">
        <f t="shared" si="4"/>
        <v>0</v>
      </c>
      <c r="H74" s="3"/>
      <c r="I74" s="25">
        <f t="shared" si="5"/>
        <v>0</v>
      </c>
      <c r="J74" s="3"/>
      <c r="K74" s="24">
        <f t="shared" si="6"/>
        <v>0</v>
      </c>
      <c r="L74" s="25">
        <f t="shared" si="7"/>
        <v>0</v>
      </c>
    </row>
    <row r="75" spans="1:12" x14ac:dyDescent="0.35">
      <c r="A75" s="99"/>
      <c r="B75" s="30" t="s">
        <v>57</v>
      </c>
      <c r="C75" s="64" t="s">
        <v>31</v>
      </c>
      <c r="D75" s="11"/>
      <c r="E75" s="3">
        <v>12</v>
      </c>
      <c r="F75" s="3"/>
      <c r="G75" s="25">
        <f t="shared" si="4"/>
        <v>0</v>
      </c>
      <c r="H75" s="3"/>
      <c r="I75" s="25">
        <f t="shared" si="5"/>
        <v>0</v>
      </c>
      <c r="J75" s="3"/>
      <c r="K75" s="24">
        <f t="shared" si="6"/>
        <v>0</v>
      </c>
      <c r="L75" s="25">
        <f t="shared" si="7"/>
        <v>0</v>
      </c>
    </row>
    <row r="76" spans="1:12" x14ac:dyDescent="0.35">
      <c r="A76" s="99"/>
      <c r="B76" s="30" t="s">
        <v>59</v>
      </c>
      <c r="C76" s="64" t="s">
        <v>9</v>
      </c>
      <c r="D76" s="11"/>
      <c r="E76" s="3">
        <v>1</v>
      </c>
      <c r="F76" s="3"/>
      <c r="G76" s="25">
        <f t="shared" si="4"/>
        <v>0</v>
      </c>
      <c r="H76" s="3"/>
      <c r="I76" s="25">
        <f t="shared" si="5"/>
        <v>0</v>
      </c>
      <c r="J76" s="3"/>
      <c r="K76" s="24">
        <f t="shared" si="6"/>
        <v>0</v>
      </c>
      <c r="L76" s="25">
        <f t="shared" si="7"/>
        <v>0</v>
      </c>
    </row>
    <row r="77" spans="1:12" x14ac:dyDescent="0.35">
      <c r="A77" s="99"/>
      <c r="B77" s="30" t="s">
        <v>16</v>
      </c>
      <c r="C77" s="64" t="s">
        <v>5</v>
      </c>
      <c r="D77" s="11"/>
      <c r="E77" s="3">
        <v>4</v>
      </c>
      <c r="F77" s="3"/>
      <c r="G77" s="25">
        <f t="shared" si="4"/>
        <v>0</v>
      </c>
      <c r="H77" s="3"/>
      <c r="I77" s="25">
        <f t="shared" si="5"/>
        <v>0</v>
      </c>
      <c r="J77" s="3"/>
      <c r="K77" s="24">
        <f t="shared" si="6"/>
        <v>0</v>
      </c>
      <c r="L77" s="25">
        <f t="shared" si="7"/>
        <v>0</v>
      </c>
    </row>
    <row r="78" spans="1:12" x14ac:dyDescent="0.35">
      <c r="A78" s="38">
        <v>7</v>
      </c>
      <c r="B78" s="42" t="s">
        <v>175</v>
      </c>
      <c r="C78" s="68" t="s">
        <v>73</v>
      </c>
      <c r="D78" s="15"/>
      <c r="E78" s="3">
        <v>2</v>
      </c>
      <c r="F78" s="3"/>
      <c r="G78" s="25">
        <f t="shared" si="4"/>
        <v>0</v>
      </c>
      <c r="H78" s="3"/>
      <c r="I78" s="25">
        <f t="shared" si="5"/>
        <v>0</v>
      </c>
      <c r="J78" s="3"/>
      <c r="K78" s="24">
        <f t="shared" si="6"/>
        <v>0</v>
      </c>
      <c r="L78" s="25">
        <f t="shared" si="7"/>
        <v>0</v>
      </c>
    </row>
    <row r="79" spans="1:12" x14ac:dyDescent="0.35">
      <c r="A79" s="38"/>
      <c r="B79" s="9" t="s">
        <v>22</v>
      </c>
      <c r="C79" s="69" t="s">
        <v>17</v>
      </c>
      <c r="D79" s="11">
        <v>1.03</v>
      </c>
      <c r="E79" s="10">
        <f>D79*E78</f>
        <v>2.06</v>
      </c>
      <c r="F79" s="10"/>
      <c r="G79" s="25">
        <f t="shared" si="4"/>
        <v>0</v>
      </c>
      <c r="H79" s="10"/>
      <c r="I79" s="25">
        <f t="shared" si="5"/>
        <v>0</v>
      </c>
      <c r="J79" s="10"/>
      <c r="K79" s="24">
        <f t="shared" si="6"/>
        <v>0</v>
      </c>
      <c r="L79" s="25">
        <f t="shared" si="7"/>
        <v>0</v>
      </c>
    </row>
    <row r="80" spans="1:12" x14ac:dyDescent="0.35">
      <c r="A80" s="38"/>
      <c r="B80" s="9" t="s">
        <v>23</v>
      </c>
      <c r="C80" s="69" t="s">
        <v>6</v>
      </c>
      <c r="D80" s="10">
        <v>6</v>
      </c>
      <c r="E80" s="10">
        <f>D80*E78</f>
        <v>12</v>
      </c>
      <c r="F80" s="10"/>
      <c r="G80" s="25">
        <f t="shared" si="4"/>
        <v>0</v>
      </c>
      <c r="H80" s="10"/>
      <c r="I80" s="25">
        <f t="shared" si="5"/>
        <v>0</v>
      </c>
      <c r="J80" s="10"/>
      <c r="K80" s="24">
        <f t="shared" si="6"/>
        <v>0</v>
      </c>
      <c r="L80" s="25">
        <f t="shared" si="7"/>
        <v>0</v>
      </c>
    </row>
    <row r="81" spans="1:12" x14ac:dyDescent="0.35">
      <c r="A81" s="38"/>
      <c r="B81" s="9" t="s">
        <v>20</v>
      </c>
      <c r="C81" s="69" t="s">
        <v>6</v>
      </c>
      <c r="D81" s="11">
        <v>0.2</v>
      </c>
      <c r="E81" s="10">
        <f>D81*E78</f>
        <v>0.4</v>
      </c>
      <c r="F81" s="10"/>
      <c r="G81" s="25">
        <f t="shared" si="4"/>
        <v>0</v>
      </c>
      <c r="H81" s="10"/>
      <c r="I81" s="25">
        <f t="shared" si="5"/>
        <v>0</v>
      </c>
      <c r="J81" s="10"/>
      <c r="K81" s="24">
        <f t="shared" si="6"/>
        <v>0</v>
      </c>
      <c r="L81" s="25">
        <f t="shared" si="7"/>
        <v>0</v>
      </c>
    </row>
    <row r="82" spans="1:12" x14ac:dyDescent="0.35">
      <c r="A82" s="38"/>
      <c r="B82" s="9" t="s">
        <v>24</v>
      </c>
      <c r="C82" s="69" t="s">
        <v>25</v>
      </c>
      <c r="D82" s="10">
        <v>0.1</v>
      </c>
      <c r="E82" s="10">
        <f>D82*E78</f>
        <v>0.2</v>
      </c>
      <c r="F82" s="10"/>
      <c r="G82" s="25">
        <f t="shared" si="4"/>
        <v>0</v>
      </c>
      <c r="H82" s="10"/>
      <c r="I82" s="25">
        <f t="shared" si="5"/>
        <v>0</v>
      </c>
      <c r="J82" s="10"/>
      <c r="K82" s="24">
        <f t="shared" si="6"/>
        <v>0</v>
      </c>
      <c r="L82" s="25">
        <f t="shared" si="7"/>
        <v>0</v>
      </c>
    </row>
    <row r="83" spans="1:12" x14ac:dyDescent="0.35">
      <c r="A83" s="38"/>
      <c r="B83" s="9" t="s">
        <v>12</v>
      </c>
      <c r="C83" s="69" t="s">
        <v>5</v>
      </c>
      <c r="D83" s="11">
        <v>7.0000000000000001E-3</v>
      </c>
      <c r="E83" s="10">
        <f>D83*E78</f>
        <v>1.4E-2</v>
      </c>
      <c r="F83" s="10"/>
      <c r="G83" s="25">
        <f t="shared" si="4"/>
        <v>0</v>
      </c>
      <c r="H83" s="10"/>
      <c r="I83" s="25">
        <f t="shared" si="5"/>
        <v>0</v>
      </c>
      <c r="J83" s="10"/>
      <c r="K83" s="24">
        <f t="shared" si="6"/>
        <v>0</v>
      </c>
      <c r="L83" s="25">
        <f t="shared" si="7"/>
        <v>0</v>
      </c>
    </row>
    <row r="84" spans="1:12" x14ac:dyDescent="0.35">
      <c r="A84" s="38">
        <v>8</v>
      </c>
      <c r="B84" s="126" t="s">
        <v>60</v>
      </c>
      <c r="C84" s="68" t="s">
        <v>73</v>
      </c>
      <c r="D84" s="11"/>
      <c r="E84" s="3">
        <v>2</v>
      </c>
      <c r="F84" s="3"/>
      <c r="G84" s="25">
        <f t="shared" si="4"/>
        <v>0</v>
      </c>
      <c r="H84" s="3"/>
      <c r="I84" s="25">
        <f t="shared" si="5"/>
        <v>0</v>
      </c>
      <c r="J84" s="3"/>
      <c r="K84" s="24">
        <f t="shared" si="6"/>
        <v>0</v>
      </c>
      <c r="L84" s="25">
        <f t="shared" si="7"/>
        <v>0</v>
      </c>
    </row>
    <row r="85" spans="1:12" x14ac:dyDescent="0.35">
      <c r="A85" s="101">
        <v>9</v>
      </c>
      <c r="B85" s="79" t="s">
        <v>176</v>
      </c>
      <c r="C85" s="69" t="s">
        <v>25</v>
      </c>
      <c r="D85" s="78"/>
      <c r="E85" s="10">
        <v>1</v>
      </c>
      <c r="F85" s="10"/>
      <c r="G85" s="25">
        <f t="shared" si="4"/>
        <v>0</v>
      </c>
      <c r="H85" s="10"/>
      <c r="I85" s="25">
        <f t="shared" si="5"/>
        <v>0</v>
      </c>
      <c r="J85" s="10"/>
      <c r="K85" s="24">
        <f t="shared" si="6"/>
        <v>0</v>
      </c>
      <c r="L85" s="25">
        <f t="shared" si="7"/>
        <v>0</v>
      </c>
    </row>
    <row r="86" spans="1:12" x14ac:dyDescent="0.35">
      <c r="A86" s="38">
        <v>10</v>
      </c>
      <c r="B86" s="79" t="s">
        <v>61</v>
      </c>
      <c r="C86" s="64" t="s">
        <v>25</v>
      </c>
      <c r="D86" s="11"/>
      <c r="E86" s="3">
        <v>1</v>
      </c>
      <c r="F86" s="3"/>
      <c r="G86" s="25">
        <f t="shared" si="4"/>
        <v>0</v>
      </c>
      <c r="H86" s="3"/>
      <c r="I86" s="25">
        <f t="shared" si="5"/>
        <v>0</v>
      </c>
      <c r="J86" s="3"/>
      <c r="K86" s="24">
        <f t="shared" si="6"/>
        <v>0</v>
      </c>
      <c r="L86" s="25">
        <f t="shared" si="7"/>
        <v>0</v>
      </c>
    </row>
    <row r="87" spans="1:12" x14ac:dyDescent="0.35">
      <c r="A87" s="38"/>
      <c r="B87" s="45" t="s">
        <v>51</v>
      </c>
      <c r="C87" s="64"/>
      <c r="D87" s="4"/>
      <c r="E87" s="3"/>
      <c r="F87" s="3"/>
      <c r="G87" s="25">
        <f t="shared" si="4"/>
        <v>0</v>
      </c>
      <c r="H87" s="3"/>
      <c r="I87" s="25">
        <f t="shared" si="5"/>
        <v>0</v>
      </c>
      <c r="J87" s="3"/>
      <c r="K87" s="24">
        <f t="shared" si="6"/>
        <v>0</v>
      </c>
      <c r="L87" s="25">
        <f t="shared" si="7"/>
        <v>0</v>
      </c>
    </row>
    <row r="88" spans="1:12" x14ac:dyDescent="0.35">
      <c r="A88" s="38">
        <v>1</v>
      </c>
      <c r="B88" s="42" t="s">
        <v>115</v>
      </c>
      <c r="C88" s="64" t="s">
        <v>31</v>
      </c>
      <c r="D88" s="15"/>
      <c r="E88" s="3">
        <v>1</v>
      </c>
      <c r="F88" s="3"/>
      <c r="G88" s="25">
        <f t="shared" si="4"/>
        <v>0</v>
      </c>
      <c r="H88" s="3"/>
      <c r="I88" s="25">
        <f t="shared" si="5"/>
        <v>0</v>
      </c>
      <c r="J88" s="3"/>
      <c r="K88" s="24">
        <f t="shared" si="6"/>
        <v>0</v>
      </c>
      <c r="L88" s="25">
        <f t="shared" si="7"/>
        <v>0</v>
      </c>
    </row>
    <row r="89" spans="1:12" ht="27" x14ac:dyDescent="0.35">
      <c r="A89" s="38">
        <v>2</v>
      </c>
      <c r="B89" s="46" t="s">
        <v>46</v>
      </c>
      <c r="C89" s="63" t="s">
        <v>17</v>
      </c>
      <c r="D89" s="17"/>
      <c r="E89" s="16">
        <v>92</v>
      </c>
      <c r="F89" s="10"/>
      <c r="G89" s="25">
        <f t="shared" si="4"/>
        <v>0</v>
      </c>
      <c r="H89" s="10"/>
      <c r="I89" s="25">
        <f t="shared" si="5"/>
        <v>0</v>
      </c>
      <c r="J89" s="10"/>
      <c r="K89" s="24">
        <f t="shared" si="6"/>
        <v>0</v>
      </c>
      <c r="L89" s="25">
        <f t="shared" si="7"/>
        <v>0</v>
      </c>
    </row>
    <row r="90" spans="1:12" x14ac:dyDescent="0.35">
      <c r="A90" s="99"/>
      <c r="B90" s="29" t="s">
        <v>26</v>
      </c>
      <c r="C90" s="64" t="s">
        <v>6</v>
      </c>
      <c r="D90" s="11">
        <v>1.1000000000000001</v>
      </c>
      <c r="E90" s="3">
        <f>E89*D90</f>
        <v>101.2</v>
      </c>
      <c r="F90" s="3"/>
      <c r="G90" s="25">
        <f t="shared" si="4"/>
        <v>0</v>
      </c>
      <c r="H90" s="3"/>
      <c r="I90" s="25">
        <f t="shared" si="5"/>
        <v>0</v>
      </c>
      <c r="J90" s="3"/>
      <c r="K90" s="24">
        <f t="shared" si="6"/>
        <v>0</v>
      </c>
      <c r="L90" s="25">
        <f t="shared" si="7"/>
        <v>0</v>
      </c>
    </row>
    <row r="91" spans="1:12" x14ac:dyDescent="0.35">
      <c r="A91" s="99"/>
      <c r="B91" s="19" t="s">
        <v>34</v>
      </c>
      <c r="C91" s="64" t="s">
        <v>6</v>
      </c>
      <c r="D91" s="11">
        <v>0.4</v>
      </c>
      <c r="E91" s="3">
        <f>E89*D91</f>
        <v>36.800000000000004</v>
      </c>
      <c r="F91" s="3"/>
      <c r="G91" s="25">
        <f t="shared" si="4"/>
        <v>0</v>
      </c>
      <c r="H91" s="3"/>
      <c r="I91" s="25">
        <f t="shared" si="5"/>
        <v>0</v>
      </c>
      <c r="J91" s="3"/>
      <c r="K91" s="24">
        <f t="shared" si="6"/>
        <v>0</v>
      </c>
      <c r="L91" s="25">
        <f t="shared" si="7"/>
        <v>0</v>
      </c>
    </row>
    <row r="92" spans="1:12" x14ac:dyDescent="0.35">
      <c r="A92" s="99"/>
      <c r="B92" s="19" t="s">
        <v>35</v>
      </c>
      <c r="C92" s="64" t="s">
        <v>6</v>
      </c>
      <c r="D92" s="11">
        <v>0.12</v>
      </c>
      <c r="E92" s="3">
        <f>E89*D92</f>
        <v>11.04</v>
      </c>
      <c r="F92" s="3"/>
      <c r="G92" s="25">
        <f t="shared" si="4"/>
        <v>0</v>
      </c>
      <c r="H92" s="3"/>
      <c r="I92" s="25">
        <f t="shared" si="5"/>
        <v>0</v>
      </c>
      <c r="J92" s="3"/>
      <c r="K92" s="24">
        <f t="shared" si="6"/>
        <v>0</v>
      </c>
      <c r="L92" s="25">
        <f t="shared" si="7"/>
        <v>0</v>
      </c>
    </row>
    <row r="93" spans="1:12" x14ac:dyDescent="0.35">
      <c r="A93" s="99"/>
      <c r="B93" s="30" t="s">
        <v>27</v>
      </c>
      <c r="C93" s="65" t="s">
        <v>28</v>
      </c>
      <c r="D93" s="11">
        <v>0.6</v>
      </c>
      <c r="E93" s="3">
        <f>E89*D93</f>
        <v>55.199999999999996</v>
      </c>
      <c r="F93" s="3"/>
      <c r="G93" s="25">
        <f t="shared" si="4"/>
        <v>0</v>
      </c>
      <c r="H93" s="3"/>
      <c r="I93" s="25">
        <f t="shared" si="5"/>
        <v>0</v>
      </c>
      <c r="J93" s="3"/>
      <c r="K93" s="24">
        <f t="shared" si="6"/>
        <v>0</v>
      </c>
      <c r="L93" s="25">
        <f t="shared" si="7"/>
        <v>0</v>
      </c>
    </row>
    <row r="94" spans="1:12" x14ac:dyDescent="0.35">
      <c r="A94" s="99"/>
      <c r="B94" s="28" t="s">
        <v>29</v>
      </c>
      <c r="C94" s="66" t="s">
        <v>9</v>
      </c>
      <c r="D94" s="31"/>
      <c r="E94" s="7">
        <v>3</v>
      </c>
      <c r="F94" s="14"/>
      <c r="G94" s="25">
        <f t="shared" si="4"/>
        <v>0</v>
      </c>
      <c r="H94" s="27"/>
      <c r="I94" s="25">
        <f t="shared" si="5"/>
        <v>0</v>
      </c>
      <c r="J94" s="27"/>
      <c r="K94" s="24">
        <f t="shared" si="6"/>
        <v>0</v>
      </c>
      <c r="L94" s="25">
        <f t="shared" si="7"/>
        <v>0</v>
      </c>
    </row>
    <row r="95" spans="1:12" x14ac:dyDescent="0.35">
      <c r="A95" s="99"/>
      <c r="B95" s="30" t="s">
        <v>30</v>
      </c>
      <c r="C95" s="65" t="s">
        <v>28</v>
      </c>
      <c r="D95" s="11">
        <v>0.08</v>
      </c>
      <c r="E95" s="43">
        <f>E89*D95</f>
        <v>7.36</v>
      </c>
      <c r="F95" s="3"/>
      <c r="G95" s="25">
        <f t="shared" si="4"/>
        <v>0</v>
      </c>
      <c r="H95" s="3"/>
      <c r="I95" s="25">
        <f t="shared" si="5"/>
        <v>0</v>
      </c>
      <c r="J95" s="3"/>
      <c r="K95" s="24">
        <f t="shared" si="6"/>
        <v>0</v>
      </c>
      <c r="L95" s="25">
        <f t="shared" si="7"/>
        <v>0</v>
      </c>
    </row>
    <row r="96" spans="1:12" x14ac:dyDescent="0.35">
      <c r="A96" s="99"/>
      <c r="B96" s="30" t="s">
        <v>16</v>
      </c>
      <c r="C96" s="64" t="s">
        <v>5</v>
      </c>
      <c r="D96" s="11">
        <v>1.6E-2</v>
      </c>
      <c r="E96" s="3">
        <f>E89*D96</f>
        <v>1.472</v>
      </c>
      <c r="F96" s="3"/>
      <c r="G96" s="25">
        <f t="shared" si="4"/>
        <v>0</v>
      </c>
      <c r="H96" s="3"/>
      <c r="I96" s="25">
        <f t="shared" si="5"/>
        <v>0</v>
      </c>
      <c r="J96" s="3"/>
      <c r="K96" s="24">
        <f t="shared" si="6"/>
        <v>0</v>
      </c>
      <c r="L96" s="25">
        <f t="shared" si="7"/>
        <v>0</v>
      </c>
    </row>
    <row r="97" spans="1:12" ht="27" x14ac:dyDescent="0.35">
      <c r="A97" s="101">
        <v>3</v>
      </c>
      <c r="B97" s="79" t="s">
        <v>186</v>
      </c>
      <c r="C97" s="64" t="s">
        <v>25</v>
      </c>
      <c r="D97" s="11"/>
      <c r="E97" s="3">
        <v>1</v>
      </c>
      <c r="F97" s="3"/>
      <c r="G97" s="25">
        <f t="shared" si="4"/>
        <v>0</v>
      </c>
      <c r="H97" s="3"/>
      <c r="I97" s="25">
        <f t="shared" si="5"/>
        <v>0</v>
      </c>
      <c r="J97" s="3"/>
      <c r="K97" s="24">
        <f t="shared" si="6"/>
        <v>0</v>
      </c>
      <c r="L97" s="25">
        <f t="shared" si="7"/>
        <v>0</v>
      </c>
    </row>
    <row r="98" spans="1:12" x14ac:dyDescent="0.35">
      <c r="A98" s="103"/>
      <c r="B98" s="32" t="s">
        <v>4</v>
      </c>
      <c r="C98" s="71"/>
      <c r="D98" s="38"/>
      <c r="E98" s="39"/>
      <c r="F98" s="39"/>
      <c r="G98" s="40">
        <f>SUM(G9:G97)</f>
        <v>0</v>
      </c>
      <c r="H98" s="40"/>
      <c r="I98" s="40">
        <f>SUM(I9:I97)</f>
        <v>0</v>
      </c>
      <c r="J98" s="40"/>
      <c r="K98" s="40">
        <f>SUM(K9:K97)</f>
        <v>0</v>
      </c>
      <c r="L98" s="40">
        <f t="shared" ref="L98" si="8">K98+I98+G98</f>
        <v>0</v>
      </c>
    </row>
    <row r="99" spans="1:12" x14ac:dyDescent="0.35">
      <c r="A99" s="103"/>
      <c r="B99" s="48" t="s">
        <v>62</v>
      </c>
      <c r="C99" s="72"/>
      <c r="D99" s="49"/>
      <c r="E99" s="36"/>
      <c r="F99" s="37"/>
      <c r="G99" s="35"/>
      <c r="H99" s="36"/>
      <c r="I99" s="36"/>
      <c r="J99" s="36"/>
      <c r="K99" s="37"/>
      <c r="L99" s="41">
        <f>G98*C99</f>
        <v>0</v>
      </c>
    </row>
    <row r="100" spans="1:12" x14ac:dyDescent="0.35">
      <c r="A100" s="103"/>
      <c r="B100" s="50" t="s">
        <v>4</v>
      </c>
      <c r="C100" s="67"/>
      <c r="D100" s="51"/>
      <c r="E100" s="36"/>
      <c r="F100" s="37"/>
      <c r="G100" s="37"/>
      <c r="H100" s="36"/>
      <c r="I100" s="36"/>
      <c r="J100" s="36"/>
      <c r="K100" s="37"/>
      <c r="L100" s="41">
        <f>SUM(L9:L97)</f>
        <v>0</v>
      </c>
    </row>
    <row r="101" spans="1:12" x14ac:dyDescent="0.35">
      <c r="A101" s="104"/>
      <c r="B101" s="48" t="s">
        <v>7</v>
      </c>
      <c r="C101" s="72"/>
      <c r="D101" s="49"/>
      <c r="E101" s="36"/>
      <c r="F101" s="37"/>
      <c r="G101" s="37"/>
      <c r="H101" s="36"/>
      <c r="I101" s="36"/>
      <c r="J101" s="36"/>
      <c r="K101" s="37"/>
      <c r="L101" s="41">
        <f>L100*C101</f>
        <v>0</v>
      </c>
    </row>
    <row r="102" spans="1:12" x14ac:dyDescent="0.35">
      <c r="A102" s="104"/>
      <c r="B102" s="50" t="s">
        <v>4</v>
      </c>
      <c r="C102" s="67"/>
      <c r="D102" s="51"/>
      <c r="E102" s="36"/>
      <c r="F102" s="37"/>
      <c r="G102" s="37"/>
      <c r="H102" s="36"/>
      <c r="I102" s="36"/>
      <c r="J102" s="36"/>
      <c r="K102" s="37"/>
      <c r="L102" s="41">
        <f>SUM(L100:L101)</f>
        <v>0</v>
      </c>
    </row>
    <row r="103" spans="1:12" x14ac:dyDescent="0.35">
      <c r="A103" s="105"/>
      <c r="B103" s="48" t="s">
        <v>63</v>
      </c>
      <c r="C103" s="72"/>
      <c r="D103" s="49"/>
      <c r="E103" s="36"/>
      <c r="F103" s="37"/>
      <c r="G103" s="37"/>
      <c r="H103" s="36"/>
      <c r="I103" s="36"/>
      <c r="J103" s="36"/>
      <c r="K103" s="37"/>
      <c r="L103" s="41">
        <f>L102*C103</f>
        <v>0</v>
      </c>
    </row>
    <row r="104" spans="1:12" x14ac:dyDescent="0.35">
      <c r="A104" s="105"/>
      <c r="B104" s="50" t="s">
        <v>4</v>
      </c>
      <c r="C104" s="67"/>
      <c r="D104" s="51"/>
      <c r="E104" s="36"/>
      <c r="F104" s="37"/>
      <c r="G104" s="37"/>
      <c r="H104" s="36"/>
      <c r="I104" s="36"/>
      <c r="J104" s="36"/>
      <c r="K104" s="37"/>
      <c r="L104" s="41">
        <f>SUM(L102:L103)</f>
        <v>0</v>
      </c>
    </row>
    <row r="105" spans="1:12" x14ac:dyDescent="0.35">
      <c r="A105" s="105"/>
      <c r="B105" s="48" t="s">
        <v>64</v>
      </c>
      <c r="C105" s="72"/>
      <c r="D105" s="49"/>
      <c r="E105" s="36"/>
      <c r="F105" s="37"/>
      <c r="G105" s="37"/>
      <c r="H105" s="36"/>
      <c r="I105" s="36"/>
      <c r="J105" s="36"/>
      <c r="K105" s="37"/>
      <c r="L105" s="41">
        <f>L104*C105</f>
        <v>0</v>
      </c>
    </row>
    <row r="106" spans="1:12" x14ac:dyDescent="0.35">
      <c r="A106" s="105"/>
      <c r="B106" s="26" t="s">
        <v>65</v>
      </c>
      <c r="C106" s="72"/>
      <c r="D106" s="36"/>
      <c r="E106" s="37"/>
      <c r="F106" s="37"/>
      <c r="G106" s="36"/>
      <c r="H106" s="36"/>
      <c r="I106" s="36"/>
      <c r="J106" s="37"/>
      <c r="K106" s="52"/>
      <c r="L106" s="41">
        <f>I98*C106</f>
        <v>0</v>
      </c>
    </row>
    <row r="107" spans="1:12" x14ac:dyDescent="0.35">
      <c r="A107" s="105"/>
      <c r="B107" s="50" t="s">
        <v>4</v>
      </c>
      <c r="C107" s="72"/>
      <c r="D107" s="49"/>
      <c r="E107" s="36"/>
      <c r="F107" s="37"/>
      <c r="G107" s="37"/>
      <c r="H107" s="36"/>
      <c r="I107" s="36"/>
      <c r="J107" s="36"/>
      <c r="K107" s="37"/>
      <c r="L107" s="41">
        <f>SUM(L104:L106)</f>
        <v>0</v>
      </c>
    </row>
    <row r="108" spans="1:12" x14ac:dyDescent="0.35">
      <c r="A108" s="105"/>
      <c r="B108" s="48" t="s">
        <v>66</v>
      </c>
      <c r="C108" s="72">
        <v>0.18</v>
      </c>
      <c r="D108" s="49"/>
      <c r="E108" s="36"/>
      <c r="F108" s="37"/>
      <c r="G108" s="37"/>
      <c r="H108" s="36"/>
      <c r="I108" s="36"/>
      <c r="J108" s="36"/>
      <c r="K108" s="37"/>
      <c r="L108" s="41">
        <f>L107*C108</f>
        <v>0</v>
      </c>
    </row>
    <row r="109" spans="1:12" x14ac:dyDescent="0.35">
      <c r="A109" s="105"/>
      <c r="B109" s="53" t="s">
        <v>21</v>
      </c>
      <c r="C109" s="73"/>
      <c r="D109" s="54"/>
      <c r="E109" s="55"/>
      <c r="F109" s="54"/>
      <c r="G109" s="54"/>
      <c r="H109" s="55"/>
      <c r="I109" s="55"/>
      <c r="J109" s="55"/>
      <c r="K109" s="54"/>
      <c r="L109" s="56">
        <f>SUM(L107:L108)</f>
        <v>0</v>
      </c>
    </row>
  </sheetData>
  <mergeCells count="13">
    <mergeCell ref="A4:A5"/>
    <mergeCell ref="B4:B5"/>
    <mergeCell ref="C4:C5"/>
    <mergeCell ref="D4:D5"/>
    <mergeCell ref="E4:E5"/>
    <mergeCell ref="H4:I4"/>
    <mergeCell ref="J4:K4"/>
    <mergeCell ref="L4:L5"/>
    <mergeCell ref="B1:L1"/>
    <mergeCell ref="B2:L2"/>
    <mergeCell ref="G3:I3"/>
    <mergeCell ref="J3:K3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კრებსითი </vt:lpstr>
      <vt:lpstr>ვარკეთილი</vt:lpstr>
      <vt:lpstr>ვაზის უბანი</vt:lpstr>
      <vt:lpstr>ისანი</vt:lpstr>
      <vt:lpstr>ლაღიძე</vt:lpstr>
      <vt:lpstr>ცინცაძე</vt:lpstr>
      <vt:lpstr>გლდანი</vt:lpstr>
      <vt:lpstr>გურამიშვილი</vt:lpstr>
      <vt:lpstr>დიდუბე</vt:lpstr>
      <vt:lpstr>დიდი დიღომი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2024-06-06T09:21:31Z</dcterms:modified>
</cp:coreProperties>
</file>