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152"/>
  </bookViews>
  <sheets>
    <sheet name="ფორმა-2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7" l="1"/>
  <c r="J14" i="7"/>
  <c r="K14" i="7" s="1"/>
  <c r="H14" i="7"/>
  <c r="F14" i="7"/>
  <c r="J24" i="7"/>
  <c r="H24" i="7"/>
  <c r="F24" i="7"/>
  <c r="F15" i="7"/>
  <c r="K15" i="7" s="1"/>
  <c r="F13" i="7"/>
  <c r="J13" i="7"/>
  <c r="H13" i="7"/>
  <c r="K13" i="7" s="1"/>
  <c r="F12" i="7"/>
  <c r="F11" i="7"/>
  <c r="J12" i="7"/>
  <c r="H12" i="7"/>
  <c r="J11" i="7"/>
  <c r="H11" i="7"/>
  <c r="K11" i="7" s="1"/>
  <c r="J9" i="7"/>
  <c r="H9" i="7"/>
  <c r="F9" i="7"/>
  <c r="F8" i="7"/>
  <c r="J8" i="7"/>
  <c r="H8" i="7"/>
  <c r="H21" i="7"/>
  <c r="J23" i="7"/>
  <c r="H23" i="7"/>
  <c r="F23" i="7"/>
  <c r="J22" i="7"/>
  <c r="H22" i="7"/>
  <c r="F22" i="7"/>
  <c r="J21" i="7"/>
  <c r="F21" i="7"/>
  <c r="J20" i="7"/>
  <c r="H20" i="7"/>
  <c r="F20" i="7"/>
  <c r="J19" i="7"/>
  <c r="H19" i="7"/>
  <c r="F19" i="7"/>
  <c r="J18" i="7"/>
  <c r="H18" i="7"/>
  <c r="F18" i="7"/>
  <c r="J17" i="7"/>
  <c r="H17" i="7"/>
  <c r="F17" i="7"/>
  <c r="K17" i="7" s="1"/>
  <c r="J16" i="7"/>
  <c r="H16" i="7"/>
  <c r="F16" i="7"/>
  <c r="J15" i="7"/>
  <c r="H15" i="7"/>
  <c r="J10" i="7"/>
  <c r="H10" i="7"/>
  <c r="F10" i="7"/>
  <c r="J7" i="7"/>
  <c r="H7" i="7"/>
  <c r="K7" i="7" s="1"/>
  <c r="F7" i="7"/>
  <c r="H6" i="7"/>
  <c r="F6" i="7"/>
  <c r="J5" i="7"/>
  <c r="K5" i="7" s="1"/>
  <c r="H5" i="7"/>
  <c r="F5" i="7"/>
  <c r="J4" i="7"/>
  <c r="H4" i="7"/>
  <c r="F4" i="7"/>
  <c r="J6" i="7"/>
  <c r="K6" i="7" s="1"/>
  <c r="J25" i="7"/>
  <c r="K24" i="7" l="1"/>
  <c r="K23" i="7"/>
  <c r="K22" i="7"/>
  <c r="K18" i="7"/>
  <c r="K9" i="7"/>
  <c r="K21" i="7"/>
  <c r="K20" i="7"/>
  <c r="K19" i="7"/>
  <c r="K16" i="7"/>
  <c r="K12" i="7"/>
  <c r="K10" i="7"/>
  <c r="K4" i="7"/>
  <c r="H25" i="7"/>
  <c r="F25" i="7"/>
  <c r="K26" i="7" s="1"/>
  <c r="K8" i="7"/>
  <c r="K25" i="7" l="1"/>
  <c r="K27" i="7" s="1"/>
  <c r="K28" i="7" s="1"/>
  <c r="K29" i="7" s="1"/>
  <c r="K30" i="7" s="1"/>
  <c r="K31" i="7" s="1"/>
  <c r="K32" i="7" s="1"/>
  <c r="K33" i="7" s="1"/>
</calcChain>
</file>

<file path=xl/sharedStrings.xml><?xml version="1.0" encoding="utf-8"?>
<sst xmlns="http://schemas.openxmlformats.org/spreadsheetml/2006/main" count="70" uniqueCount="49">
  <si>
    <t>#</t>
  </si>
  <si>
    <t>Sesasrulebeli samuSaoebis dasaxeleba</t>
  </si>
  <si>
    <t>ganz. erT</t>
  </si>
  <si>
    <t>raodenoba</t>
  </si>
  <si>
    <t xml:space="preserve">   masalebi</t>
  </si>
  <si>
    <t>xelfasi</t>
  </si>
  <si>
    <t xml:space="preserve"> manq.meq-zmebi(l)</t>
  </si>
  <si>
    <t>sul</t>
  </si>
  <si>
    <t>erT.</t>
  </si>
  <si>
    <t>erT</t>
  </si>
  <si>
    <t>lari</t>
  </si>
  <si>
    <t xml:space="preserve"> რკინა-ბეტონის საფარის ჩახერხვა ფრეზით</t>
  </si>
  <si>
    <t>მ</t>
  </si>
  <si>
    <t>რკინა-ბეტონის  საფარის მოხსნა პნევმატური ჩაქუჩით</t>
  </si>
  <si>
    <t>მ3</t>
  </si>
  <si>
    <t>გრუნტის დამუშავება ხელით</t>
  </si>
  <si>
    <t>m</t>
  </si>
  <si>
    <t>m2</t>
  </si>
  <si>
    <t>Wis gverdebis armireba 12 mm-ni xraxniT</t>
  </si>
  <si>
    <t>ganaTxris Sevseba RorRiT da tkepna fenebaT</t>
  </si>
  <si>
    <t>m3</t>
  </si>
  <si>
    <t>1000 მმ-ნი რკინა-ბეტონის რგოლის მონტაჟი</t>
  </si>
  <si>
    <t>კომ</t>
  </si>
  <si>
    <t xml:space="preserve">dazianebuli რკინა-ბეტონის საფარის აღდგენა  </t>
  </si>
  <si>
    <t xml:space="preserve"> sul pirdapiri xarjebi</t>
  </si>
  <si>
    <t xml:space="preserve"> ტრანსპორტირების ხარჯები </t>
  </si>
  <si>
    <t xml:space="preserve"> zednadebi xarjebi</t>
  </si>
  <si>
    <t xml:space="preserve"> mogeba</t>
  </si>
  <si>
    <t>dRg</t>
  </si>
  <si>
    <t>jami</t>
  </si>
  <si>
    <t xml:space="preserve"> </t>
  </si>
  <si>
    <t>80 მმ-ნი შველერის მონტაჟი</t>
  </si>
  <si>
    <t>80 მმ-ნი შველერის დამუშავება ანტიკოროზიული საღებავით</t>
  </si>
  <si>
    <r>
      <t xml:space="preserve">განათხარში 110 მმ-ნი პოლიეთილენის მილის მონტაჟი </t>
    </r>
    <r>
      <rPr>
        <b/>
        <sz val="8"/>
        <color indexed="8"/>
        <rFont val="Arial Black"/>
        <family val="2"/>
      </rPr>
      <t>(FIRATI- PN10)</t>
    </r>
  </si>
  <si>
    <r>
      <t xml:space="preserve">განათხარში 110 მმ-ნი პოლიეთილენის eleqtro-quros მონტაჟი </t>
    </r>
    <r>
      <rPr>
        <b/>
        <sz val="8"/>
        <color indexed="8"/>
        <rFont val="Arial Black"/>
        <family val="2"/>
      </rPr>
      <t>(FIRATI- PN10)</t>
    </r>
  </si>
  <si>
    <t>c</t>
  </si>
  <si>
    <r>
      <t xml:space="preserve">განათხარში 110 მმ-ნი პოლიეთილენის eleqtro-მუხლის მონტაჟი </t>
    </r>
    <r>
      <rPr>
        <b/>
        <sz val="8"/>
        <color indexed="8"/>
        <rFont val="Arial Black"/>
        <family val="2"/>
      </rPr>
      <t>(FIRATI- PN10)</t>
    </r>
  </si>
  <si>
    <t>ც</t>
  </si>
  <si>
    <r>
      <t xml:space="preserve">განათხარში 110 მმ-ნი პოლიეთილენის eleqtro-სამკაპის მონტაჟი </t>
    </r>
    <r>
      <rPr>
        <b/>
        <sz val="8"/>
        <color indexed="8"/>
        <rFont val="Arial Black"/>
        <family val="2"/>
      </rPr>
      <t>(FIRATI- PN10)</t>
    </r>
  </si>
  <si>
    <t>მილის მოქცევა ნარეცხი ქვიშის ბალიშში</t>
  </si>
  <si>
    <t xml:space="preserve"> რკინა-ბეტონის ფილის მონტაჟი  რელიეფის ნიშნულზე  </t>
  </si>
  <si>
    <t>მ2</t>
  </si>
  <si>
    <t>ხის ფარით საკანალიზაციო ჭის ყალიბის მონტაჟი</t>
  </si>
  <si>
    <t>დაზიანებული ბეტონის საფარის არმირება 12 მმ-ნი ხრახნით</t>
  </si>
  <si>
    <t>სათვალთვალო წაზე პლასმასის ჩარჩო-ხუფის მონტაჟი დაბეტონება</t>
  </si>
  <si>
    <t>100 მმ-ნი ჩამკეტი კლაპნის მონტაჟი</t>
  </si>
  <si>
    <t xml:space="preserve">ადგილობრივი გრუნტის, ბეტონის ნატეხის დატვირთვა  თვითმცლელზე ექსკავატორით და გატანა ნაგავსაყრელზე </t>
  </si>
  <si>
    <r>
      <t xml:space="preserve">განათხარში 20 მმ-ნი პოლიეთილენის milis მონტაჟი </t>
    </r>
    <r>
      <rPr>
        <b/>
        <sz val="8"/>
        <color indexed="8"/>
        <rFont val="Arial Black"/>
        <family val="2"/>
      </rPr>
      <t>(FIRATI- PN16)</t>
    </r>
  </si>
  <si>
    <t>ქ. თელავი : სოკარის ბენზინგასამართ სადგურის საკანალიზაციო, სანიაღვრე ქსელის მონტაჟის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</si>
</sst>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name val="AcadNusx"/>
    </font>
    <font>
      <b/>
      <sz val="8"/>
      <color theme="1"/>
      <name val="Calibri"/>
      <family val="2"/>
      <scheme val="minor"/>
    </font>
    <font>
      <b/>
      <sz val="8"/>
      <color indexed="8"/>
      <name val="AcadNusx"/>
    </font>
    <font>
      <b/>
      <sz val="8"/>
      <name val="AcadNusx"/>
    </font>
    <font>
      <b/>
      <sz val="8"/>
      <color indexed="8"/>
      <name val="Arial Black"/>
      <family val="2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B22" workbookViewId="0">
      <selection activeCell="E25" sqref="E25"/>
    </sheetView>
  </sheetViews>
  <sheetFormatPr defaultRowHeight="14.4" x14ac:dyDescent="0.3"/>
  <cols>
    <col min="1" max="1" width="3.109375" customWidth="1"/>
    <col min="2" max="2" width="31.33203125" customWidth="1"/>
    <col min="3" max="3" width="6.6640625" customWidth="1"/>
    <col min="4" max="4" width="5.5546875" customWidth="1"/>
    <col min="5" max="5" width="7" customWidth="1"/>
    <col min="6" max="6" width="6.6640625" customWidth="1"/>
    <col min="7" max="7" width="6.5546875" customWidth="1"/>
    <col min="8" max="8" width="7" customWidth="1"/>
    <col min="9" max="9" width="6" customWidth="1"/>
    <col min="10" max="10" width="6.33203125" customWidth="1"/>
    <col min="11" max="11" width="7.109375" customWidth="1"/>
  </cols>
  <sheetData>
    <row r="1" spans="1:12" ht="32.25" customHeight="1" x14ac:dyDescent="0.3">
      <c r="A1" s="1" t="s">
        <v>0</v>
      </c>
      <c r="B1" s="24" t="s">
        <v>48</v>
      </c>
      <c r="C1" s="24"/>
      <c r="D1" s="24"/>
      <c r="E1" s="24"/>
      <c r="F1" s="24"/>
      <c r="G1" s="24"/>
      <c r="H1" s="24"/>
      <c r="I1" s="24"/>
      <c r="J1" s="24"/>
      <c r="K1" s="24"/>
      <c r="L1" s="2"/>
    </row>
    <row r="2" spans="1:12" x14ac:dyDescent="0.3">
      <c r="A2" s="25"/>
      <c r="B2" s="27" t="s">
        <v>1</v>
      </c>
      <c r="C2" s="28" t="s">
        <v>2</v>
      </c>
      <c r="D2" s="28" t="s">
        <v>3</v>
      </c>
      <c r="E2" s="27" t="s">
        <v>4</v>
      </c>
      <c r="F2" s="27"/>
      <c r="G2" s="27" t="s">
        <v>5</v>
      </c>
      <c r="H2" s="27"/>
      <c r="I2" s="27" t="s">
        <v>6</v>
      </c>
      <c r="J2" s="27"/>
      <c r="K2" s="4" t="s">
        <v>7</v>
      </c>
      <c r="L2" s="2"/>
    </row>
    <row r="3" spans="1:12" x14ac:dyDescent="0.3">
      <c r="A3" s="26"/>
      <c r="B3" s="27"/>
      <c r="C3" s="28"/>
      <c r="D3" s="28"/>
      <c r="E3" s="4" t="s">
        <v>8</v>
      </c>
      <c r="F3" s="4" t="s">
        <v>7</v>
      </c>
      <c r="G3" s="4" t="s">
        <v>8</v>
      </c>
      <c r="H3" s="4" t="s">
        <v>7</v>
      </c>
      <c r="I3" s="4" t="s">
        <v>9</v>
      </c>
      <c r="J3" s="4" t="s">
        <v>7</v>
      </c>
      <c r="K3" s="4" t="s">
        <v>10</v>
      </c>
      <c r="L3" s="2"/>
    </row>
    <row r="4" spans="1:12" ht="21.6" x14ac:dyDescent="0.3">
      <c r="A4" s="5">
        <v>1</v>
      </c>
      <c r="B4" s="6" t="s">
        <v>11</v>
      </c>
      <c r="C4" s="6" t="s">
        <v>12</v>
      </c>
      <c r="D4" s="7">
        <v>150</v>
      </c>
      <c r="E4" s="7">
        <v>0</v>
      </c>
      <c r="F4" s="8">
        <f t="shared" ref="F4:F19" si="0">E4*D4</f>
        <v>0</v>
      </c>
      <c r="G4" s="8">
        <v>0</v>
      </c>
      <c r="H4" s="8">
        <f t="shared" ref="H4:H19" si="1">G4*D4</f>
        <v>0</v>
      </c>
      <c r="I4" s="8">
        <v>0</v>
      </c>
      <c r="J4" s="8">
        <f t="shared" ref="J4:J19" si="2">I4*D4</f>
        <v>0</v>
      </c>
      <c r="K4" s="8">
        <f t="shared" ref="K4:K19" si="3">J4+H4+F4</f>
        <v>0</v>
      </c>
      <c r="L4" s="2"/>
    </row>
    <row r="5" spans="1:12" ht="21.6" x14ac:dyDescent="0.3">
      <c r="A5" s="5">
        <v>2</v>
      </c>
      <c r="B5" s="6" t="s">
        <v>13</v>
      </c>
      <c r="C5" s="6" t="s">
        <v>14</v>
      </c>
      <c r="D5" s="7">
        <v>11.4</v>
      </c>
      <c r="E5" s="7">
        <v>0</v>
      </c>
      <c r="F5" s="8">
        <f t="shared" si="0"/>
        <v>0</v>
      </c>
      <c r="G5" s="8">
        <v>0</v>
      </c>
      <c r="H5" s="8">
        <f t="shared" si="1"/>
        <v>0</v>
      </c>
      <c r="I5" s="8">
        <v>0</v>
      </c>
      <c r="J5" s="8">
        <f t="shared" si="2"/>
        <v>0</v>
      </c>
      <c r="K5" s="8">
        <f t="shared" si="3"/>
        <v>0</v>
      </c>
      <c r="L5" s="2"/>
    </row>
    <row r="6" spans="1:12" x14ac:dyDescent="0.3">
      <c r="A6" s="5">
        <v>3</v>
      </c>
      <c r="B6" s="6" t="s">
        <v>15</v>
      </c>
      <c r="C6" s="6" t="s">
        <v>14</v>
      </c>
      <c r="D6" s="7">
        <v>32.799999999999997</v>
      </c>
      <c r="E6" s="7">
        <v>0</v>
      </c>
      <c r="F6" s="8">
        <f t="shared" si="0"/>
        <v>0</v>
      </c>
      <c r="G6" s="8">
        <v>0</v>
      </c>
      <c r="H6" s="8">
        <f t="shared" si="1"/>
        <v>0</v>
      </c>
      <c r="I6" s="8">
        <v>0</v>
      </c>
      <c r="J6" s="8">
        <f t="shared" si="2"/>
        <v>0</v>
      </c>
      <c r="K6" s="8">
        <f t="shared" si="3"/>
        <v>0</v>
      </c>
      <c r="L6" s="2"/>
    </row>
    <row r="7" spans="1:12" ht="43.2" x14ac:dyDescent="0.3">
      <c r="A7" s="5">
        <v>4</v>
      </c>
      <c r="B7" s="6" t="s">
        <v>46</v>
      </c>
      <c r="C7" s="6" t="s">
        <v>14</v>
      </c>
      <c r="D7" s="7">
        <f>45*1.25</f>
        <v>56.25</v>
      </c>
      <c r="E7" s="7">
        <v>0</v>
      </c>
      <c r="F7" s="8">
        <f t="shared" si="0"/>
        <v>0</v>
      </c>
      <c r="G7" s="8">
        <v>0</v>
      </c>
      <c r="H7" s="8">
        <f t="shared" si="1"/>
        <v>0</v>
      </c>
      <c r="I7" s="8">
        <v>0</v>
      </c>
      <c r="J7" s="8">
        <f t="shared" si="2"/>
        <v>0</v>
      </c>
      <c r="K7" s="8">
        <f t="shared" si="3"/>
        <v>0</v>
      </c>
      <c r="L7" s="2"/>
    </row>
    <row r="8" spans="1:12" x14ac:dyDescent="0.3">
      <c r="A8" s="5">
        <v>5</v>
      </c>
      <c r="B8" s="6" t="s">
        <v>31</v>
      </c>
      <c r="C8" s="6" t="s">
        <v>16</v>
      </c>
      <c r="D8" s="7">
        <v>70</v>
      </c>
      <c r="E8" s="7">
        <v>0</v>
      </c>
      <c r="F8" s="8">
        <f t="shared" ref="F8" si="4">E8*D8</f>
        <v>0</v>
      </c>
      <c r="G8" s="8">
        <v>0</v>
      </c>
      <c r="H8" s="8">
        <f t="shared" ref="H8" si="5">G8*D8</f>
        <v>0</v>
      </c>
      <c r="I8" s="8">
        <v>0</v>
      </c>
      <c r="J8" s="8">
        <f t="shared" ref="J8" si="6">I8*D8</f>
        <v>0</v>
      </c>
      <c r="K8" s="8">
        <f t="shared" ref="K8" si="7">J8+H8+F8</f>
        <v>0</v>
      </c>
      <c r="L8" s="2"/>
    </row>
    <row r="9" spans="1:12" ht="21.6" x14ac:dyDescent="0.3">
      <c r="A9" s="5">
        <v>6</v>
      </c>
      <c r="B9" s="6" t="s">
        <v>32</v>
      </c>
      <c r="C9" s="6" t="s">
        <v>16</v>
      </c>
      <c r="D9" s="7">
        <v>70</v>
      </c>
      <c r="E9" s="7">
        <v>0</v>
      </c>
      <c r="F9" s="8">
        <f t="shared" ref="F9" si="8">E9*D9</f>
        <v>0</v>
      </c>
      <c r="G9" s="8">
        <v>0</v>
      </c>
      <c r="H9" s="8">
        <f t="shared" ref="H9" si="9">G9*D9</f>
        <v>0</v>
      </c>
      <c r="I9" s="8">
        <v>0</v>
      </c>
      <c r="J9" s="8">
        <f t="shared" ref="J9" si="10">I9*D9</f>
        <v>0</v>
      </c>
      <c r="K9" s="8">
        <f t="shared" ref="K9" si="11">J9+H9+F9</f>
        <v>0</v>
      </c>
      <c r="L9" s="2"/>
    </row>
    <row r="10" spans="1:12" ht="33.6" x14ac:dyDescent="0.3">
      <c r="A10" s="5">
        <v>7</v>
      </c>
      <c r="B10" s="6" t="s">
        <v>33</v>
      </c>
      <c r="C10" s="6" t="s">
        <v>16</v>
      </c>
      <c r="D10" s="7">
        <v>80</v>
      </c>
      <c r="E10" s="7">
        <v>0</v>
      </c>
      <c r="F10" s="8">
        <f t="shared" si="0"/>
        <v>0</v>
      </c>
      <c r="G10" s="8">
        <v>0</v>
      </c>
      <c r="H10" s="8">
        <f t="shared" si="1"/>
        <v>0</v>
      </c>
      <c r="I10" s="8">
        <v>0</v>
      </c>
      <c r="J10" s="8">
        <f t="shared" si="2"/>
        <v>0</v>
      </c>
      <c r="K10" s="8">
        <f t="shared" si="3"/>
        <v>0</v>
      </c>
      <c r="L10" s="2" t="s">
        <v>30</v>
      </c>
    </row>
    <row r="11" spans="1:12" ht="33.6" x14ac:dyDescent="0.3">
      <c r="A11" s="5">
        <v>8</v>
      </c>
      <c r="B11" s="6" t="s">
        <v>34</v>
      </c>
      <c r="C11" s="6" t="s">
        <v>35</v>
      </c>
      <c r="D11" s="7">
        <v>18</v>
      </c>
      <c r="E11" s="7">
        <v>0</v>
      </c>
      <c r="F11" s="8">
        <f t="shared" ref="F11:F12" si="12">E11*D11</f>
        <v>0</v>
      </c>
      <c r="G11" s="8">
        <v>0</v>
      </c>
      <c r="H11" s="8">
        <f t="shared" ref="H11:H12" si="13">G11*D11</f>
        <v>0</v>
      </c>
      <c r="I11" s="8">
        <v>0</v>
      </c>
      <c r="J11" s="8">
        <f t="shared" ref="J11:J12" si="14">I11*D11</f>
        <v>0</v>
      </c>
      <c r="K11" s="8">
        <f t="shared" ref="K11:K12" si="15">J11+H11+F11</f>
        <v>0</v>
      </c>
      <c r="L11" s="2"/>
    </row>
    <row r="12" spans="1:12" ht="39.75" customHeight="1" x14ac:dyDescent="0.3">
      <c r="A12" s="5">
        <v>9</v>
      </c>
      <c r="B12" s="6" t="s">
        <v>36</v>
      </c>
      <c r="C12" s="6" t="s">
        <v>37</v>
      </c>
      <c r="D12" s="7">
        <v>5</v>
      </c>
      <c r="E12" s="7">
        <v>0</v>
      </c>
      <c r="F12" s="8">
        <f t="shared" si="12"/>
        <v>0</v>
      </c>
      <c r="G12" s="8">
        <v>0</v>
      </c>
      <c r="H12" s="8">
        <f t="shared" si="13"/>
        <v>0</v>
      </c>
      <c r="I12" s="8">
        <v>0</v>
      </c>
      <c r="J12" s="8">
        <f t="shared" si="14"/>
        <v>0</v>
      </c>
      <c r="K12" s="8">
        <f t="shared" si="15"/>
        <v>0</v>
      </c>
      <c r="L12" s="2"/>
    </row>
    <row r="13" spans="1:12" ht="37.5" customHeight="1" x14ac:dyDescent="0.3">
      <c r="A13" s="5">
        <v>10</v>
      </c>
      <c r="B13" s="6" t="s">
        <v>38</v>
      </c>
      <c r="C13" s="6" t="s">
        <v>37</v>
      </c>
      <c r="D13" s="7">
        <v>3</v>
      </c>
      <c r="E13" s="7">
        <v>0</v>
      </c>
      <c r="F13" s="8">
        <f t="shared" ref="F13" si="16">E13*D13</f>
        <v>0</v>
      </c>
      <c r="G13" s="8">
        <v>0</v>
      </c>
      <c r="H13" s="8">
        <f t="shared" ref="H13" si="17">G13*D13</f>
        <v>0</v>
      </c>
      <c r="I13" s="8">
        <v>0</v>
      </c>
      <c r="J13" s="8">
        <f t="shared" ref="J13" si="18">I13*D13</f>
        <v>0</v>
      </c>
      <c r="K13" s="8">
        <f t="shared" ref="K13" si="19">J13+H13+F13</f>
        <v>0</v>
      </c>
      <c r="L13" s="2"/>
    </row>
    <row r="14" spans="1:12" ht="37.5" customHeight="1" x14ac:dyDescent="0.3">
      <c r="A14" s="5">
        <v>11</v>
      </c>
      <c r="B14" s="6" t="s">
        <v>47</v>
      </c>
      <c r="C14" s="6" t="s">
        <v>12</v>
      </c>
      <c r="D14" s="7">
        <v>45</v>
      </c>
      <c r="E14" s="7">
        <v>0</v>
      </c>
      <c r="F14" s="8">
        <f t="shared" ref="F14" si="20">E14*D14</f>
        <v>0</v>
      </c>
      <c r="G14" s="8">
        <v>0</v>
      </c>
      <c r="H14" s="8">
        <f t="shared" ref="H14" si="21">G14*D14</f>
        <v>0</v>
      </c>
      <c r="I14" s="8">
        <v>0</v>
      </c>
      <c r="J14" s="8">
        <f t="shared" ref="J14" si="22">I14*D14</f>
        <v>0</v>
      </c>
      <c r="K14" s="8">
        <f t="shared" ref="K14" si="23">J14+H14+F14</f>
        <v>0</v>
      </c>
      <c r="L14" s="2"/>
    </row>
    <row r="15" spans="1:12" ht="21.6" x14ac:dyDescent="0.3">
      <c r="A15" s="5">
        <v>12</v>
      </c>
      <c r="B15" s="6" t="s">
        <v>39</v>
      </c>
      <c r="C15" s="6" t="s">
        <v>14</v>
      </c>
      <c r="D15" s="7">
        <v>20</v>
      </c>
      <c r="E15" s="7">
        <v>0</v>
      </c>
      <c r="F15" s="8">
        <f>E15*D15</f>
        <v>0</v>
      </c>
      <c r="G15" s="8">
        <v>0</v>
      </c>
      <c r="H15" s="8">
        <f>G15*D15</f>
        <v>0</v>
      </c>
      <c r="I15" s="8">
        <v>0</v>
      </c>
      <c r="J15" s="8">
        <f>I15*D15</f>
        <v>0</v>
      </c>
      <c r="K15" s="8">
        <f>J15+H15+F15</f>
        <v>0</v>
      </c>
      <c r="L15" s="2"/>
    </row>
    <row r="16" spans="1:12" ht="21.6" x14ac:dyDescent="0.3">
      <c r="A16" s="5">
        <v>13</v>
      </c>
      <c r="B16" s="6" t="s">
        <v>42</v>
      </c>
      <c r="C16" s="6" t="s">
        <v>17</v>
      </c>
      <c r="D16" s="7">
        <v>22</v>
      </c>
      <c r="E16" s="7">
        <v>0</v>
      </c>
      <c r="F16" s="8">
        <f>E16*D16</f>
        <v>0</v>
      </c>
      <c r="G16" s="8">
        <v>0</v>
      </c>
      <c r="H16" s="8">
        <f>G16*D16</f>
        <v>0</v>
      </c>
      <c r="I16" s="8">
        <v>0</v>
      </c>
      <c r="J16" s="8">
        <f>I16*D16</f>
        <v>0</v>
      </c>
      <c r="K16" s="8">
        <f>J16+H16+F16</f>
        <v>0</v>
      </c>
      <c r="L16" s="2"/>
    </row>
    <row r="17" spans="1:13" ht="21.6" x14ac:dyDescent="0.3">
      <c r="A17" s="5">
        <v>14</v>
      </c>
      <c r="B17" s="6" t="s">
        <v>18</v>
      </c>
      <c r="C17" s="6" t="s">
        <v>17</v>
      </c>
      <c r="D17" s="7">
        <v>11</v>
      </c>
      <c r="E17" s="7">
        <v>0</v>
      </c>
      <c r="F17" s="8">
        <f>E17*D17</f>
        <v>0</v>
      </c>
      <c r="G17" s="8">
        <v>0</v>
      </c>
      <c r="H17" s="8">
        <f>G17*D17</f>
        <v>0</v>
      </c>
      <c r="I17" s="8">
        <v>0</v>
      </c>
      <c r="J17" s="8">
        <f>I17*D17</f>
        <v>0</v>
      </c>
      <c r="K17" s="8">
        <f>J17+H17+F17</f>
        <v>0</v>
      </c>
      <c r="L17" s="2"/>
    </row>
    <row r="18" spans="1:13" ht="21.6" x14ac:dyDescent="0.3">
      <c r="A18" s="5">
        <v>15</v>
      </c>
      <c r="B18" s="6" t="s">
        <v>19</v>
      </c>
      <c r="C18" s="6" t="s">
        <v>20</v>
      </c>
      <c r="D18" s="7">
        <v>28</v>
      </c>
      <c r="E18" s="7">
        <v>0</v>
      </c>
      <c r="F18" s="8">
        <f t="shared" si="0"/>
        <v>0</v>
      </c>
      <c r="G18" s="8">
        <v>0</v>
      </c>
      <c r="H18" s="8">
        <f t="shared" si="1"/>
        <v>0</v>
      </c>
      <c r="I18" s="8">
        <v>0</v>
      </c>
      <c r="J18" s="8">
        <f t="shared" si="2"/>
        <v>0</v>
      </c>
      <c r="K18" s="8">
        <f t="shared" si="3"/>
        <v>0</v>
      </c>
      <c r="L18" s="2"/>
    </row>
    <row r="19" spans="1:13" ht="21.6" x14ac:dyDescent="0.3">
      <c r="A19" s="5">
        <v>16</v>
      </c>
      <c r="B19" s="6" t="s">
        <v>43</v>
      </c>
      <c r="C19" s="6" t="s">
        <v>41</v>
      </c>
      <c r="D19" s="7">
        <v>25</v>
      </c>
      <c r="E19" s="7">
        <v>0</v>
      </c>
      <c r="F19" s="8">
        <f t="shared" si="0"/>
        <v>0</v>
      </c>
      <c r="G19" s="8">
        <v>0</v>
      </c>
      <c r="H19" s="8">
        <f t="shared" si="1"/>
        <v>0</v>
      </c>
      <c r="I19" s="8">
        <v>0</v>
      </c>
      <c r="J19" s="8">
        <f t="shared" si="2"/>
        <v>0</v>
      </c>
      <c r="K19" s="8">
        <f t="shared" si="3"/>
        <v>0</v>
      </c>
      <c r="L19" s="2"/>
    </row>
    <row r="20" spans="1:13" ht="21.6" x14ac:dyDescent="0.3">
      <c r="A20" s="5">
        <v>17</v>
      </c>
      <c r="B20" s="6" t="s">
        <v>21</v>
      </c>
      <c r="C20" s="6" t="s">
        <v>12</v>
      </c>
      <c r="D20" s="7">
        <v>2</v>
      </c>
      <c r="E20" s="7">
        <v>0</v>
      </c>
      <c r="F20" s="8">
        <f>E20*D20</f>
        <v>0</v>
      </c>
      <c r="G20" s="8">
        <v>0</v>
      </c>
      <c r="H20" s="8">
        <f>G20*D20</f>
        <v>0</v>
      </c>
      <c r="I20" s="8">
        <v>0</v>
      </c>
      <c r="J20" s="8">
        <f>I20*D20</f>
        <v>0</v>
      </c>
      <c r="K20" s="8">
        <f t="shared" ref="K20:K25" si="24">J20+H20+F20</f>
        <v>0</v>
      </c>
      <c r="L20" s="2"/>
    </row>
    <row r="21" spans="1:13" ht="21.6" x14ac:dyDescent="0.3">
      <c r="A21" s="5">
        <v>18</v>
      </c>
      <c r="B21" s="6" t="s">
        <v>40</v>
      </c>
      <c r="C21" s="6" t="s">
        <v>22</v>
      </c>
      <c r="D21" s="7">
        <v>1</v>
      </c>
      <c r="E21" s="7">
        <v>0</v>
      </c>
      <c r="F21" s="8">
        <f>E21*D21</f>
        <v>0</v>
      </c>
      <c r="G21" s="8">
        <v>0</v>
      </c>
      <c r="H21" s="8">
        <f>G21*D21</f>
        <v>0</v>
      </c>
      <c r="I21" s="8">
        <v>0</v>
      </c>
      <c r="J21" s="8">
        <f>I21*D21</f>
        <v>0</v>
      </c>
      <c r="K21" s="8">
        <f t="shared" si="24"/>
        <v>0</v>
      </c>
      <c r="L21" s="2"/>
    </row>
    <row r="22" spans="1:13" ht="21.6" x14ac:dyDescent="0.3">
      <c r="A22" s="5">
        <v>19</v>
      </c>
      <c r="B22" s="6" t="s">
        <v>23</v>
      </c>
      <c r="C22" s="6" t="s">
        <v>14</v>
      </c>
      <c r="D22" s="7">
        <v>15</v>
      </c>
      <c r="E22" s="7">
        <v>0</v>
      </c>
      <c r="F22" s="8">
        <f>E22*D22</f>
        <v>0</v>
      </c>
      <c r="G22" s="8">
        <v>0</v>
      </c>
      <c r="H22" s="8">
        <f>G22*D22</f>
        <v>0</v>
      </c>
      <c r="I22" s="8">
        <v>0</v>
      </c>
      <c r="J22" s="8">
        <f>I22*D22</f>
        <v>0</v>
      </c>
      <c r="K22" s="8">
        <f t="shared" si="24"/>
        <v>0</v>
      </c>
      <c r="L22" s="2"/>
    </row>
    <row r="23" spans="1:13" ht="32.4" x14ac:dyDescent="0.3">
      <c r="A23" s="5">
        <v>20</v>
      </c>
      <c r="B23" s="6" t="s">
        <v>44</v>
      </c>
      <c r="C23" s="6" t="s">
        <v>22</v>
      </c>
      <c r="D23" s="7">
        <v>2</v>
      </c>
      <c r="E23" s="7">
        <v>0</v>
      </c>
      <c r="F23" s="8">
        <f>E23*D23</f>
        <v>0</v>
      </c>
      <c r="G23" s="8">
        <v>0</v>
      </c>
      <c r="H23" s="8">
        <f>G23*D23</f>
        <v>0</v>
      </c>
      <c r="I23" s="8">
        <v>0</v>
      </c>
      <c r="J23" s="8">
        <f>I23*D23</f>
        <v>0</v>
      </c>
      <c r="K23" s="8">
        <f t="shared" si="24"/>
        <v>0</v>
      </c>
      <c r="L23" s="2"/>
    </row>
    <row r="24" spans="1:13" ht="21.6" x14ac:dyDescent="0.3">
      <c r="A24" s="3">
        <v>21</v>
      </c>
      <c r="B24" s="6" t="s">
        <v>45</v>
      </c>
      <c r="C24" s="6" t="s">
        <v>22</v>
      </c>
      <c r="D24" s="7">
        <v>1</v>
      </c>
      <c r="E24" s="7">
        <v>0</v>
      </c>
      <c r="F24" s="8">
        <f>E24*D24</f>
        <v>0</v>
      </c>
      <c r="G24" s="8">
        <v>0</v>
      </c>
      <c r="H24" s="8">
        <f>G24*D24</f>
        <v>0</v>
      </c>
      <c r="I24" s="8">
        <v>0</v>
      </c>
      <c r="J24" s="8">
        <f>I24*D24</f>
        <v>0</v>
      </c>
      <c r="K24" s="8">
        <f t="shared" si="24"/>
        <v>0</v>
      </c>
      <c r="L24" s="2"/>
      <c r="M24" s="13" t="s">
        <v>30</v>
      </c>
    </row>
    <row r="25" spans="1:13" x14ac:dyDescent="0.3">
      <c r="A25" s="9">
        <v>22</v>
      </c>
      <c r="B25" s="6" t="s">
        <v>24</v>
      </c>
      <c r="C25" s="6"/>
      <c r="D25" s="7"/>
      <c r="E25" s="7"/>
      <c r="F25" s="8">
        <f>SUM(F4:F24)</f>
        <v>0</v>
      </c>
      <c r="G25" s="8"/>
      <c r="H25" s="8">
        <f>SUM(H4:H24)</f>
        <v>0</v>
      </c>
      <c r="I25" s="8"/>
      <c r="J25" s="8">
        <f>SUM(J4:J24)</f>
        <v>0</v>
      </c>
      <c r="K25" s="8">
        <f t="shared" si="24"/>
        <v>0</v>
      </c>
      <c r="L25" s="2"/>
    </row>
    <row r="26" spans="1:13" x14ac:dyDescent="0.3">
      <c r="A26" s="9">
        <v>23</v>
      </c>
      <c r="B26" s="6" t="s">
        <v>25</v>
      </c>
      <c r="C26" s="15">
        <v>0.06</v>
      </c>
      <c r="D26" s="16"/>
      <c r="E26" s="16"/>
      <c r="F26" s="16"/>
      <c r="G26" s="16"/>
      <c r="H26" s="16"/>
      <c r="I26" s="16"/>
      <c r="J26" s="17"/>
      <c r="K26" s="8">
        <f>F25*0.06</f>
        <v>0</v>
      </c>
      <c r="L26" s="2"/>
    </row>
    <row r="27" spans="1:13" x14ac:dyDescent="0.3">
      <c r="A27" s="9">
        <v>24</v>
      </c>
      <c r="B27" s="6" t="s">
        <v>7</v>
      </c>
      <c r="C27" s="21"/>
      <c r="D27" s="22"/>
      <c r="E27" s="22"/>
      <c r="F27" s="22"/>
      <c r="G27" s="22"/>
      <c r="H27" s="22"/>
      <c r="I27" s="22"/>
      <c r="J27" s="23"/>
      <c r="K27" s="8">
        <f>K25+K26</f>
        <v>0</v>
      </c>
      <c r="L27" s="2"/>
    </row>
    <row r="28" spans="1:13" x14ac:dyDescent="0.3">
      <c r="A28" s="9">
        <v>25</v>
      </c>
      <c r="B28" s="10" t="s">
        <v>26</v>
      </c>
      <c r="C28" s="15">
        <v>0.06</v>
      </c>
      <c r="D28" s="16"/>
      <c r="E28" s="16"/>
      <c r="F28" s="16"/>
      <c r="G28" s="16"/>
      <c r="H28" s="16"/>
      <c r="I28" s="16"/>
      <c r="J28" s="17"/>
      <c r="K28" s="8">
        <f>K27*0.06</f>
        <v>0</v>
      </c>
      <c r="L28" s="2"/>
    </row>
    <row r="29" spans="1:13" x14ac:dyDescent="0.3">
      <c r="A29" s="9">
        <v>26</v>
      </c>
      <c r="B29" s="6" t="s">
        <v>7</v>
      </c>
      <c r="C29" s="21"/>
      <c r="D29" s="22"/>
      <c r="E29" s="22"/>
      <c r="F29" s="22"/>
      <c r="G29" s="22"/>
      <c r="H29" s="22"/>
      <c r="I29" s="22"/>
      <c r="J29" s="23"/>
      <c r="K29" s="8">
        <f>K28+K27</f>
        <v>0</v>
      </c>
      <c r="L29" s="2"/>
    </row>
    <row r="30" spans="1:13" x14ac:dyDescent="0.3">
      <c r="A30" s="9">
        <v>27</v>
      </c>
      <c r="B30" s="10" t="s">
        <v>27</v>
      </c>
      <c r="C30" s="15">
        <v>0.08</v>
      </c>
      <c r="D30" s="16"/>
      <c r="E30" s="16"/>
      <c r="F30" s="16"/>
      <c r="G30" s="16"/>
      <c r="H30" s="16"/>
      <c r="I30" s="16"/>
      <c r="J30" s="17"/>
      <c r="K30" s="8">
        <f>K29*0.08</f>
        <v>0</v>
      </c>
      <c r="L30" s="2"/>
    </row>
    <row r="31" spans="1:13" x14ac:dyDescent="0.3">
      <c r="A31" s="9">
        <v>28</v>
      </c>
      <c r="B31" s="6" t="s">
        <v>7</v>
      </c>
      <c r="C31" s="21"/>
      <c r="D31" s="22"/>
      <c r="E31" s="22"/>
      <c r="F31" s="22"/>
      <c r="G31" s="22"/>
      <c r="H31" s="22"/>
      <c r="I31" s="22"/>
      <c r="J31" s="23"/>
      <c r="K31" s="8">
        <f>K30+K29</f>
        <v>0</v>
      </c>
    </row>
    <row r="32" spans="1:13" x14ac:dyDescent="0.3">
      <c r="A32" s="9">
        <v>29</v>
      </c>
      <c r="B32" s="6" t="s">
        <v>28</v>
      </c>
      <c r="C32" s="15">
        <v>0.18</v>
      </c>
      <c r="D32" s="16"/>
      <c r="E32" s="16"/>
      <c r="F32" s="16"/>
      <c r="G32" s="16"/>
      <c r="H32" s="16"/>
      <c r="I32" s="16"/>
      <c r="J32" s="17"/>
      <c r="K32" s="8">
        <f>K31*0.18</f>
        <v>0</v>
      </c>
    </row>
    <row r="33" spans="1:12" x14ac:dyDescent="0.3">
      <c r="A33" s="11">
        <v>30</v>
      </c>
      <c r="B33" s="6" t="s">
        <v>29</v>
      </c>
      <c r="C33" s="18"/>
      <c r="D33" s="19"/>
      <c r="E33" s="19"/>
      <c r="F33" s="19"/>
      <c r="G33" s="19"/>
      <c r="H33" s="19"/>
      <c r="I33" s="19"/>
      <c r="J33" s="20"/>
      <c r="K33" s="12">
        <f>K32+K31</f>
        <v>0</v>
      </c>
    </row>
    <row r="35" spans="1:12" x14ac:dyDescent="0.3">
      <c r="K35" s="13" t="s">
        <v>30</v>
      </c>
    </row>
    <row r="37" spans="1:12" x14ac:dyDescent="0.3">
      <c r="J37" s="14"/>
      <c r="K37" s="14"/>
      <c r="L37" s="14"/>
    </row>
  </sheetData>
  <mergeCells count="17">
    <mergeCell ref="C31:J31"/>
    <mergeCell ref="B1:K1"/>
    <mergeCell ref="A2:A3"/>
    <mergeCell ref="B2:B3"/>
    <mergeCell ref="C2:C3"/>
    <mergeCell ref="D2:D3"/>
    <mergeCell ref="E2:F2"/>
    <mergeCell ref="G2:H2"/>
    <mergeCell ref="I2:J2"/>
    <mergeCell ref="C26:J26"/>
    <mergeCell ref="C27:J27"/>
    <mergeCell ref="C28:J28"/>
    <mergeCell ref="C29:J29"/>
    <mergeCell ref="C30:J30"/>
    <mergeCell ref="J37:L37"/>
    <mergeCell ref="C32:J32"/>
    <mergeCell ref="C33:J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ფორმა-2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2021-06-17T14:30:38Z</dcterms:modified>
</cp:coreProperties>
</file>